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ykes1\Desktop\"/>
    </mc:Choice>
  </mc:AlternateContent>
  <bookViews>
    <workbookView xWindow="0" yWindow="0" windowWidth="19200" windowHeight="6180"/>
  </bookViews>
  <sheets>
    <sheet name="Register" sheetId="1" r:id="rId1"/>
  </sheets>
  <definedNames>
    <definedName name="_xlnm._FilterDatabase" localSheetId="0" hidden="1">Register!$A$1:$N$89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F61" i="1"/>
  <c r="E49" i="1"/>
  <c r="E46" i="1"/>
  <c r="E44" i="1"/>
  <c r="E43" i="1"/>
  <c r="E40" i="1"/>
  <c r="E35" i="1"/>
  <c r="F34" i="1"/>
  <c r="E26" i="1"/>
  <c r="E19" i="1"/>
  <c r="F16" i="1"/>
  <c r="E14" i="1"/>
</calcChain>
</file>

<file path=xl/sharedStrings.xml><?xml version="1.0" encoding="utf-8"?>
<sst xmlns="http://schemas.openxmlformats.org/spreadsheetml/2006/main" count="747" uniqueCount="401">
  <si>
    <t>Organisation Name</t>
  </si>
  <si>
    <t xml:space="preserve">Contract Reference </t>
  </si>
  <si>
    <t>Title of Agreement</t>
  </si>
  <si>
    <t xml:space="preserve">Department Responsible </t>
  </si>
  <si>
    <t>Start Date</t>
  </si>
  <si>
    <t>End Date</t>
  </si>
  <si>
    <t>Extension Years</t>
  </si>
  <si>
    <t>Contract  Value</t>
  </si>
  <si>
    <t>Annual Value</t>
  </si>
  <si>
    <t>Supplier Name</t>
  </si>
  <si>
    <t>Supplier Type</t>
  </si>
  <si>
    <t>Procurement Method</t>
  </si>
  <si>
    <t>PRO002</t>
  </si>
  <si>
    <t>Electricity</t>
  </si>
  <si>
    <t>Assets &amp; Commercial Services</t>
  </si>
  <si>
    <t>Supply of electricity</t>
  </si>
  <si>
    <t>N Power</t>
  </si>
  <si>
    <t>Large Organisation</t>
  </si>
  <si>
    <t>YPO framework</t>
  </si>
  <si>
    <t>Financial Management Services</t>
  </si>
  <si>
    <t>PRO007</t>
  </si>
  <si>
    <t>Window Cleaning</t>
  </si>
  <si>
    <t xml:space="preserve">Window cleaning and gutter cleaning </t>
  </si>
  <si>
    <t xml:space="preserve">M A Roberts t/a Evolution window cleaners </t>
  </si>
  <si>
    <t>SME</t>
  </si>
  <si>
    <t>Quotation</t>
  </si>
  <si>
    <t>PRO026</t>
  </si>
  <si>
    <t>Fitness equipment  maintenance</t>
  </si>
  <si>
    <t>Planning and Regeneration</t>
  </si>
  <si>
    <t xml:space="preserve">Purchase of gym equipment and maintenance contract </t>
  </si>
  <si>
    <t>Pulse Fitness</t>
  </si>
  <si>
    <t>Espo framework</t>
  </si>
  <si>
    <t>Tender</t>
  </si>
  <si>
    <t>PRO030</t>
  </si>
  <si>
    <t>Folder Inserter - lease and maintenance</t>
  </si>
  <si>
    <t>Business Support Services</t>
  </si>
  <si>
    <t>Lease and maintenance</t>
  </si>
  <si>
    <t>The Mailing room</t>
  </si>
  <si>
    <t>PRO039</t>
  </si>
  <si>
    <t xml:space="preserve">Payroll Services </t>
  </si>
  <si>
    <t>Support contract for payroll</t>
  </si>
  <si>
    <t>Richmondshire Council</t>
  </si>
  <si>
    <t>Local Authority</t>
  </si>
  <si>
    <t xml:space="preserve">Joint service agreement </t>
  </si>
  <si>
    <t>PRO041</t>
  </si>
  <si>
    <t xml:space="preserve">Internal Audit Services </t>
  </si>
  <si>
    <t>Audit services</t>
  </si>
  <si>
    <t xml:space="preserve">Harrogate Borough Council </t>
  </si>
  <si>
    <t>PRO043</t>
  </si>
  <si>
    <t>Insurance - Computer</t>
  </si>
  <si>
    <t>Computer insurance</t>
  </si>
  <si>
    <t>Redacted</t>
  </si>
  <si>
    <t xml:space="preserve">HSB Engineering Insurance Ltd </t>
  </si>
  <si>
    <t>Insurance - Combined Liability</t>
  </si>
  <si>
    <t>Combined Liability Insurance</t>
  </si>
  <si>
    <t>Travelers</t>
  </si>
  <si>
    <t>Insurance - Contract Works</t>
  </si>
  <si>
    <t>Contract Works Insurance</t>
  </si>
  <si>
    <t>Protector</t>
  </si>
  <si>
    <t>Insurance - Crime</t>
  </si>
  <si>
    <t xml:space="preserve">Crime </t>
  </si>
  <si>
    <t>Zurich Municipal</t>
  </si>
  <si>
    <t xml:space="preserve">Insurance - Engineering </t>
  </si>
  <si>
    <t>Engineering Insurance</t>
  </si>
  <si>
    <t xml:space="preserve">Insurance - Engineering Inspection </t>
  </si>
  <si>
    <t>Engineering Inspection</t>
  </si>
  <si>
    <t>Insurance - Fine Art</t>
  </si>
  <si>
    <t xml:space="preserve">Fine Art Insurance </t>
  </si>
  <si>
    <t>Ecclesiastical via Risk Management Partners</t>
  </si>
  <si>
    <t>Insurance - Personal Accident</t>
  </si>
  <si>
    <t>Personal Accident</t>
  </si>
  <si>
    <t>Maven</t>
  </si>
  <si>
    <t>Insurance - Property</t>
  </si>
  <si>
    <t>Property Damage and Business Interuption insurance</t>
  </si>
  <si>
    <t>Insurance - Terrorism</t>
  </si>
  <si>
    <t xml:space="preserve">Terrorism Insurance </t>
  </si>
  <si>
    <t>Lloyds facility via AON Underwriting Managers</t>
  </si>
  <si>
    <t>Insurance - Uninsured Loss</t>
  </si>
  <si>
    <t>Uninsured Loss Recovery</t>
  </si>
  <si>
    <t>MAPS via Travelers</t>
  </si>
  <si>
    <t>Insurance broker</t>
  </si>
  <si>
    <t>Insurance broker advice service</t>
  </si>
  <si>
    <t>Aon Ltd</t>
  </si>
  <si>
    <t xml:space="preserve">CCS RM 3731  Framework </t>
  </si>
  <si>
    <t>PRO064</t>
  </si>
  <si>
    <t>Grounds Maintenance</t>
  </si>
  <si>
    <t>Grounds maintenance services</t>
  </si>
  <si>
    <t>PRO080</t>
  </si>
  <si>
    <t>Parking Civil Enforcement</t>
  </si>
  <si>
    <t xml:space="preserve">Civil enforcement of car parking </t>
  </si>
  <si>
    <t>PRO081</t>
  </si>
  <si>
    <t>Vehicle Parts</t>
  </si>
  <si>
    <t xml:space="preserve">Environmental Services &amp; Housing </t>
  </si>
  <si>
    <t>Supply of spare vehicle parts</t>
  </si>
  <si>
    <t>S&amp;W Services Yorkshire) , Dennis Eagle , Bentley &amp; Bentley</t>
  </si>
  <si>
    <t>PRO086</t>
  </si>
  <si>
    <t>Public Convenience Cleaning - Whitefriars</t>
  </si>
  <si>
    <t xml:space="preserve">Toilet cleaning </t>
  </si>
  <si>
    <t>PRO094</t>
  </si>
  <si>
    <t>Water testing analysis</t>
  </si>
  <si>
    <t>Water supplies testing service</t>
  </si>
  <si>
    <t>ALS</t>
  </si>
  <si>
    <t>PRO095</t>
  </si>
  <si>
    <t>Online Service &amp; Data Collection of Electric Meters</t>
  </si>
  <si>
    <t>Supply of electricity Software</t>
  </si>
  <si>
    <t>PRO096</t>
  </si>
  <si>
    <t>Car Park Machines</t>
  </si>
  <si>
    <t>Service contract for car park machines</t>
  </si>
  <si>
    <t>Parkeon</t>
  </si>
  <si>
    <t xml:space="preserve">Exemption </t>
  </si>
  <si>
    <t>PRO097</t>
  </si>
  <si>
    <t>Printing Electoral Materials</t>
  </si>
  <si>
    <t>Democratic &amp; Electoral Services</t>
  </si>
  <si>
    <t>Printing electoral materials (Poll cards, Ballot papers, Ballot packs)</t>
  </si>
  <si>
    <t>IDOX</t>
  </si>
  <si>
    <t>Mini-competition from Framework (ITQ)</t>
  </si>
  <si>
    <t>PRO100</t>
  </si>
  <si>
    <t>Mobile Phone Services</t>
  </si>
  <si>
    <t>Telecommunications</t>
  </si>
  <si>
    <t>Telefonica</t>
  </si>
  <si>
    <t>CCS RM1498 Framework</t>
  </si>
  <si>
    <t>PRO101</t>
  </si>
  <si>
    <t>Landlines Phone Services</t>
  </si>
  <si>
    <t>Daisy Communications</t>
  </si>
  <si>
    <t>CCS RM1035 Framework</t>
  </si>
  <si>
    <t>PRO102</t>
  </si>
  <si>
    <t>Liquid Fuel</t>
  </si>
  <si>
    <t>Supply of diesel</t>
  </si>
  <si>
    <t>PRO104</t>
  </si>
  <si>
    <t>MFD Lease</t>
  </si>
  <si>
    <t>RICOH</t>
  </si>
  <si>
    <t>Large organisation</t>
  </si>
  <si>
    <t>PRO105</t>
  </si>
  <si>
    <t>Job Evaluation</t>
  </si>
  <si>
    <t xml:space="preserve">Job evaluation </t>
  </si>
  <si>
    <t>NorthgateArinso</t>
  </si>
  <si>
    <t>Quotes</t>
  </si>
  <si>
    <t>PRO106</t>
  </si>
  <si>
    <t>Advertising</t>
  </si>
  <si>
    <t xml:space="preserve">Advertising placement </t>
  </si>
  <si>
    <t>TMP</t>
  </si>
  <si>
    <t>PRO107</t>
  </si>
  <si>
    <t>Postal Services</t>
  </si>
  <si>
    <t>Post collection and delivery service</t>
  </si>
  <si>
    <t>Whistl UK</t>
  </si>
  <si>
    <t>PRO108</t>
  </si>
  <si>
    <t>Tyres Framework</t>
  </si>
  <si>
    <t>Framework for supply tyres to workshop</t>
  </si>
  <si>
    <t>McConechys Tyre Services Ltd T/A Gordons Tyres</t>
  </si>
  <si>
    <t>PRO109</t>
  </si>
  <si>
    <t>Electronic Payment Systems</t>
  </si>
  <si>
    <t>Electronic payment system facilitator</t>
  </si>
  <si>
    <t xml:space="preserve">Allpay </t>
  </si>
  <si>
    <t>NHC</t>
  </si>
  <si>
    <t>PRO110</t>
  </si>
  <si>
    <t>Parking Cash Collection</t>
  </si>
  <si>
    <t xml:space="preserve">Cash collection service </t>
  </si>
  <si>
    <t>G4S</t>
  </si>
  <si>
    <t xml:space="preserve">YPO338 framework </t>
  </si>
  <si>
    <t>PRO111</t>
  </si>
  <si>
    <t>Gas</t>
  </si>
  <si>
    <t>Supply of gas</t>
  </si>
  <si>
    <t>Corona</t>
  </si>
  <si>
    <t>PRO113</t>
  </si>
  <si>
    <t xml:space="preserve">Banking </t>
  </si>
  <si>
    <t>Banking services</t>
  </si>
  <si>
    <t>Lloyds</t>
  </si>
  <si>
    <t>Tender - YORE9CKPDL</t>
  </si>
  <si>
    <t>PRO116</t>
  </si>
  <si>
    <t>Funeral services</t>
  </si>
  <si>
    <t>For the provision of funeral services</t>
  </si>
  <si>
    <t>Howcroft's Funeral Services</t>
  </si>
  <si>
    <t>PRO118</t>
  </si>
  <si>
    <t>Food &amp; Beverage to Pool and Fitness</t>
  </si>
  <si>
    <t>ITT</t>
  </si>
  <si>
    <t>Supply of food and drink with vending element</t>
  </si>
  <si>
    <t xml:space="preserve">Batleys Ltd </t>
  </si>
  <si>
    <t>PRO119</t>
  </si>
  <si>
    <t>Alarm Systems</t>
  </si>
  <si>
    <t>Provision of Alarm systems and fire equipment</t>
  </si>
  <si>
    <t>Framework</t>
  </si>
  <si>
    <t xml:space="preserve">Horton Housing Association </t>
  </si>
  <si>
    <t>Housing</t>
  </si>
  <si>
    <t>PRO125</t>
  </si>
  <si>
    <t>Recruitment Agency Waste Management</t>
  </si>
  <si>
    <t>Supply of temporary agency staff - waste management</t>
  </si>
  <si>
    <t>Various (Framework)</t>
  </si>
  <si>
    <t>Tender (Joint procurement led by Pendle BC)</t>
  </si>
  <si>
    <t>PRO128</t>
  </si>
  <si>
    <t>Credit Card Payment Transactions for Car Parks</t>
  </si>
  <si>
    <t>Credit Card handling services for car park machines</t>
  </si>
  <si>
    <t>Six Payment Service Ltd</t>
  </si>
  <si>
    <t>PRO131</t>
  </si>
  <si>
    <t xml:space="preserve">Audio Visual Equipment Installation and Maintenance </t>
  </si>
  <si>
    <t xml:space="preserve">Install and service new Audio Visual Equipment </t>
  </si>
  <si>
    <t xml:space="preserve">Vivedia Ltd </t>
  </si>
  <si>
    <t>PRO141</t>
  </si>
  <si>
    <t xml:space="preserve">Treasury Management Services </t>
  </si>
  <si>
    <t>Advice service</t>
  </si>
  <si>
    <t>Capita</t>
  </si>
  <si>
    <t>PRO143</t>
  </si>
  <si>
    <t>Garden waste licence tags</t>
  </si>
  <si>
    <t>Supply &amp; postage of garden waste licence tags</t>
  </si>
  <si>
    <t>Euclid LTd</t>
  </si>
  <si>
    <t>PRO145</t>
  </si>
  <si>
    <t xml:space="preserve">Public Convenience Cleaning - Bus Station </t>
  </si>
  <si>
    <t>PRO152</t>
  </si>
  <si>
    <t>Sanitary Services</t>
  </si>
  <si>
    <t>Supply and demand on washroom dryer,  waste bins etc.</t>
  </si>
  <si>
    <t>PHS Washroom</t>
  </si>
  <si>
    <t>PRO153</t>
  </si>
  <si>
    <t>Insurance - Cyber</t>
  </si>
  <si>
    <t>Cyber</t>
  </si>
  <si>
    <t>PRO154</t>
  </si>
  <si>
    <t>Cremitoria Equipment and Maintenance</t>
  </si>
  <si>
    <t>All inclusive Service &amp; maintenance agreement</t>
  </si>
  <si>
    <t>Facultatieve Technologies</t>
  </si>
  <si>
    <t>PRO156</t>
  </si>
  <si>
    <t xml:space="preserve">External Audit Services </t>
  </si>
  <si>
    <t>Mazars LLP</t>
  </si>
  <si>
    <t>PSAA Appointment</t>
  </si>
  <si>
    <t>PRO157</t>
  </si>
  <si>
    <t>Waste Disposal</t>
  </si>
  <si>
    <t>Dry recyclates and garden waste collection</t>
  </si>
  <si>
    <t>Yorwaste</t>
  </si>
  <si>
    <t>PRO158</t>
  </si>
  <si>
    <t xml:space="preserve">Document Shredding </t>
  </si>
  <si>
    <t>Confidential document shredding</t>
  </si>
  <si>
    <t>Restore PHS Datashred (Data Solutions)</t>
  </si>
  <si>
    <t>PRO159</t>
  </si>
  <si>
    <t xml:space="preserve">Software licences </t>
  </si>
  <si>
    <t>Software licences and support for route optimisation software</t>
  </si>
  <si>
    <t>Webaspx Ltd</t>
  </si>
  <si>
    <t>PRO161</t>
  </si>
  <si>
    <t>Concierge Service</t>
  </si>
  <si>
    <t>Concierge Service for Aireview Hostel</t>
  </si>
  <si>
    <t>Exempt</t>
  </si>
  <si>
    <t xml:space="preserve">Agency staff </t>
  </si>
  <si>
    <t>Provision of agency staff for Local Development Framework</t>
  </si>
  <si>
    <t>Oyster Partnership Ltd (18688)</t>
  </si>
  <si>
    <t>Exemption (professional services)</t>
  </si>
  <si>
    <t>Large</t>
  </si>
  <si>
    <t>PRO165</t>
  </si>
  <si>
    <t>Project Management for Redevelopment Projects</t>
  </si>
  <si>
    <t>Project management and design services for the redevelopment of 5 council-owned sites.</t>
  </si>
  <si>
    <t>Rider Levett Bucknall UK Ltd</t>
  </si>
  <si>
    <t>PRO166</t>
  </si>
  <si>
    <t>Stairlifts</t>
  </si>
  <si>
    <t>Stairlifts for Housing Adaptations</t>
  </si>
  <si>
    <t>Stannah Lift Services Ltd</t>
  </si>
  <si>
    <t>PRO167</t>
  </si>
  <si>
    <t>Supported Lettings Scheme</t>
  </si>
  <si>
    <t>PRO168</t>
  </si>
  <si>
    <t>Technical Services for Housing Adaptation</t>
  </si>
  <si>
    <t xml:space="preserve">Bowman Riley </t>
  </si>
  <si>
    <t>PRO169</t>
  </si>
  <si>
    <t>Procurement Support</t>
  </si>
  <si>
    <t xml:space="preserve">Propcurement advice and support to Craven Distric Council's Financial Services team. </t>
  </si>
  <si>
    <t>Cirrus Purchasing Ltd.</t>
  </si>
  <si>
    <t>PRO170</t>
  </si>
  <si>
    <t>Grave Digging</t>
  </si>
  <si>
    <t>Grave Digging and Associated Works.</t>
  </si>
  <si>
    <t>Blades Builders &amp; Sexton</t>
  </si>
  <si>
    <t>PRO174</t>
  </si>
  <si>
    <t>Analysis for Transfer of Community Assets</t>
  </si>
  <si>
    <t xml:space="preserve">To asses the trasfer of assets into one or more new or existing social enterprise that supports the cultural and econmoic well being of community. </t>
  </si>
  <si>
    <t>V4 Services Ltd</t>
  </si>
  <si>
    <t>PRO175</t>
  </si>
  <si>
    <t>Estate agency for Shared Ownership Properties</t>
  </si>
  <si>
    <t xml:space="preserve">Estate Agent for sales of affordable, shared housing. </t>
  </si>
  <si>
    <t>Carling Jones Ltd</t>
  </si>
  <si>
    <t>CDC0118</t>
  </si>
  <si>
    <t>Leisure Management Software - Legend</t>
  </si>
  <si>
    <t>Software - Annual support and maintenance for pool software, Bacs bureau services, Payware - as of 16/10/2018 rolling 30 day contract.</t>
  </si>
  <si>
    <t>Azeus Leisure Services</t>
  </si>
  <si>
    <t xml:space="preserve">Information Services </t>
  </si>
  <si>
    <t>CDC0098</t>
  </si>
  <si>
    <t>Revenues and Benefits DBA Support</t>
  </si>
  <si>
    <t>Revenues and Benefits</t>
  </si>
  <si>
    <t>Services - DBA Support for Northgate Revenues and Benefits, Bids, SHBE and Business Objects</t>
  </si>
  <si>
    <t>Meritec</t>
  </si>
  <si>
    <t>CDC0124</t>
  </si>
  <si>
    <t>Craven District Council Website Hosting and Support</t>
  </si>
  <si>
    <t>Software - Meritec Support and Maintence - Consolidated Annual Hosting, support and maintenance for website, ESB Agile workflow and CRM</t>
  </si>
  <si>
    <t>CDC0028</t>
  </si>
  <si>
    <t>Revs and Bens Application - iWorld</t>
  </si>
  <si>
    <t>Council Tax, NNDR, Housing Benefits, Council Tax Benefit, Replacement Benefits periods, Addacs &amp; Auddis plus QueryView licences (Business Objects) - info @ work interface, DIP integration, scan application, local housing allowance, BIDS, IB/ESA &amp; MKS</t>
  </si>
  <si>
    <t>Northgate Information Solutions</t>
  </si>
  <si>
    <t>Rolling, negotiation and exemption report</t>
  </si>
  <si>
    <t>CDC0025</t>
  </si>
  <si>
    <t>Information @ Work Document Management System (Revs &amp; Bens)</t>
  </si>
  <si>
    <t>Software - Information @ Work licences and modules ETD/Case Manager and HBMS</t>
  </si>
  <si>
    <t xml:space="preserve">Northgate Public Services </t>
  </si>
  <si>
    <t>CDC0012</t>
  </si>
  <si>
    <t>Mitel Telephony System Support</t>
  </si>
  <si>
    <t>Services - Mitel VOIP Phone Service comprising Hardware, Software and Professional Services</t>
  </si>
  <si>
    <t>NYCC</t>
  </si>
  <si>
    <t>Joint Service Agreement</t>
  </si>
  <si>
    <t>CDC0031</t>
  </si>
  <si>
    <t>WAN link for BVS, TH, Pool, Depot and Crem</t>
  </si>
  <si>
    <t>Services:
3 year agreement.</t>
  </si>
  <si>
    <t>NYNet</t>
  </si>
  <si>
    <t>CDC0069</t>
  </si>
  <si>
    <t>Microsoft Enterprise Agreement (EA)</t>
  </si>
  <si>
    <t>Software - EA 3 year CTA Contract</t>
  </si>
  <si>
    <t>Insight</t>
  </si>
  <si>
    <t>CDC0082</t>
  </si>
  <si>
    <t>Managed IT Infrastructure - Network &amp; Security</t>
  </si>
  <si>
    <t>Services:
Network Monitor - AD, Exchange, File Server
Email Disclaimer
Juniper Firewall and SSL VPN 
Kioware Kiosk software
Cisco ASA 5510 Firewall
Remote Access
SSL Certificates 
Network support and consultancy</t>
  </si>
  <si>
    <t>Razorblue</t>
  </si>
  <si>
    <t>CDC0079</t>
  </si>
  <si>
    <t>Shavlik Protect Standard for Server and Workstation</t>
  </si>
  <si>
    <t>Software - Basic Support/Subscription for Shavlik Protect Standard for Server</t>
  </si>
  <si>
    <t>Softcat</t>
  </si>
  <si>
    <t>CDC0073</t>
  </si>
  <si>
    <t>PSN Service Charges</t>
  </si>
  <si>
    <t>Services - PSN GCF Core Charges including IL2 Email relay and AV/AS filtering</t>
  </si>
  <si>
    <t>GSI Convergence Framework Agreement</t>
  </si>
  <si>
    <t>CDC0066</t>
  </si>
  <si>
    <t>Agresso Application Support Quote 18965 &amp; Aggresso Financials</t>
  </si>
  <si>
    <t>Financial Services</t>
  </si>
  <si>
    <t>Software - Agresso Application Support (Bronze) &amp; fixed assets, incl legal debt recovery</t>
  </si>
  <si>
    <t>Unit4 Business Software</t>
  </si>
  <si>
    <t>CCS Framework Agreement - mini-competition</t>
  </si>
  <si>
    <t>CDC0051</t>
  </si>
  <si>
    <t>Virtual Server Infrastructure</t>
  </si>
  <si>
    <t>Software:
Basic Support/Standard Gold Support/Subscription VMware Enterprise Plus Acceleration Kit Basic Support/Subscription. Gold Support.</t>
  </si>
  <si>
    <t>Vmware</t>
  </si>
  <si>
    <t>CDC0006</t>
  </si>
  <si>
    <t>Electoral Management System</t>
  </si>
  <si>
    <t>Software - Elections Software - Annual Fee - Annual Fee for Signature Verification - Maintenance for ALDM</t>
  </si>
  <si>
    <t>CDC</t>
  </si>
  <si>
    <t>Lease x 9 MFDs/printer x 8 BVS/Crem/Pool/ESL/TH completewith Wide Format Printer</t>
  </si>
  <si>
    <t>End date post extension</t>
  </si>
  <si>
    <t>CCS Framework RM6017</t>
  </si>
  <si>
    <t xml:space="preserve">CCS Framework RM6174 </t>
  </si>
  <si>
    <t>Vistech Security</t>
  </si>
  <si>
    <t>Foundation</t>
  </si>
  <si>
    <t>Procurement</t>
  </si>
  <si>
    <t xml:space="preserve">Provision of Rough Sleeper Services </t>
  </si>
  <si>
    <t>Provision of supported housing and associated services for rough sleepers</t>
  </si>
  <si>
    <t>CDC0122</t>
  </si>
  <si>
    <t>Nimble SAN</t>
  </si>
  <si>
    <t>Insight / Netcentrix</t>
  </si>
  <si>
    <t>Hardware - Production &amp; DR SAN including 7 year hardware support</t>
  </si>
  <si>
    <t>CCS Framework Agreement - mini-competition - Upfront Capital Cost</t>
  </si>
  <si>
    <t>Tivoli Group Limited</t>
  </si>
  <si>
    <t>Above-threshold tender</t>
  </si>
  <si>
    <t>Above-threshold tender 9RWCXC74LZ</t>
  </si>
  <si>
    <t xml:space="preserve">Provision of Mental Health Supported Housing </t>
  </si>
  <si>
    <t>Settle Town Council</t>
  </si>
  <si>
    <t>Marsden Contract Services</t>
  </si>
  <si>
    <t xml:space="preserve">JTG Fire &amp; Security </t>
  </si>
  <si>
    <t>Certas</t>
  </si>
  <si>
    <t>YPO 000981 Framework call off</t>
  </si>
  <si>
    <t>Mobile Traffic Management for Verge Cleaning</t>
  </si>
  <si>
    <t>Safer Roadworks Limited</t>
  </si>
  <si>
    <t xml:space="preserve">The Council invited quotations for a Traffic Management Service to
support the annual verge clean. </t>
  </si>
  <si>
    <t>PRO177</t>
  </si>
  <si>
    <t>PRO178</t>
  </si>
  <si>
    <t>Description of contract</t>
  </si>
  <si>
    <t>PRO179</t>
  </si>
  <si>
    <t>Otley Street, Skipton Mechanical Works</t>
  </si>
  <si>
    <t>CM Oxendale Ltd</t>
  </si>
  <si>
    <t>PRO180</t>
  </si>
  <si>
    <t>Craven Leisure ASHP Installation</t>
  </si>
  <si>
    <t>VWG Mechanical</t>
  </si>
  <si>
    <t>PRO181</t>
  </si>
  <si>
    <t>Construction of a New Exit Drive from Waltonwrays Cemetery</t>
  </si>
  <si>
    <t xml:space="preserve">O'Callaghan Ltd </t>
  </si>
  <si>
    <t>PRO182</t>
  </si>
  <si>
    <t>Public Realm Works</t>
  </si>
  <si>
    <t>Cubby Construction</t>
  </si>
  <si>
    <t>PRO183</t>
  </si>
  <si>
    <t>Redevelopment/Refurbishment of Existing Building</t>
  </si>
  <si>
    <t>Supply and installation of an air source heat pump system at Craven Leisure</t>
  </si>
  <si>
    <t>Public realm works at three locations in Skipton:
1. Victoria Street
2. Victoria's Square
3. Hallam's Yard</t>
  </si>
  <si>
    <t>PRO043a</t>
  </si>
  <si>
    <t>PRO043b</t>
  </si>
  <si>
    <t>PRO043c</t>
  </si>
  <si>
    <t>PRO043d</t>
  </si>
  <si>
    <t>PRO043e</t>
  </si>
  <si>
    <t>PRO043f</t>
  </si>
  <si>
    <t>PRO043g</t>
  </si>
  <si>
    <t>PRO043h</t>
  </si>
  <si>
    <t>PRO043i</t>
  </si>
  <si>
    <t>PRO043j</t>
  </si>
  <si>
    <t>PRO043k</t>
  </si>
  <si>
    <t>Supply of office furniture for Engine Shed Lane and Langcliffe Quarry</t>
  </si>
  <si>
    <t>Showcase Interiors</t>
  </si>
  <si>
    <t>PRO184</t>
  </si>
  <si>
    <t>PRO185</t>
  </si>
  <si>
    <t>Summative assessment of Langcliffe Quarry enterprise centre</t>
  </si>
  <si>
    <t>The Funding Forum</t>
  </si>
  <si>
    <t>Xpress</t>
  </si>
  <si>
    <t>Nominet</t>
  </si>
  <si>
    <t>1 year extension to previous contract awarded as an approved exception- value redacted for confidentiality</t>
  </si>
  <si>
    <t>CDC sought tenders for the design and supply of office furniture at the newly constructed Waste Management depot at Engine Shed Lane and the Langcliffe Quarry Enterprise Hub.</t>
  </si>
  <si>
    <t>Procured as an exemption</t>
  </si>
  <si>
    <t>Construction of new exit drive from Waltonwrays Cemetery to Carleton Road, Skipton, BD23 3BT</t>
  </si>
  <si>
    <t>Services to conduct an ERDF compliant summative assessment of the Langcliffe Quarry Enterprise Centre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</si>
</sst>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Arial 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164" fontId="0" fillId="0" borderId="0" xfId="1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shrinkToFit="1"/>
    </xf>
    <xf numFmtId="4" fontId="0" fillId="0" borderId="0" xfId="0" applyNumberFormat="1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4" fontId="0" fillId="0" borderId="0" xfId="3" applyNumberFormat="1" applyFont="1" applyFill="1" applyBorder="1" applyAlignment="1" applyProtection="1">
      <alignment horizontal="left" vertical="top"/>
      <protection locked="0"/>
    </xf>
    <xf numFmtId="0" fontId="3" fillId="2" borderId="0" xfId="2" applyFont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3" fillId="2" borderId="0" xfId="2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/>
    </xf>
    <xf numFmtId="164" fontId="3" fillId="2" borderId="0" xfId="4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 vertical="top"/>
    </xf>
    <xf numFmtId="164" fontId="0" fillId="0" borderId="0" xfId="1" applyNumberFormat="1" applyFont="1" applyBorder="1" applyAlignment="1">
      <alignment vertical="top"/>
    </xf>
    <xf numFmtId="14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</cellXfs>
  <cellStyles count="5">
    <cellStyle name="Currency" xfId="1" builtinId="4"/>
    <cellStyle name="Currency 2" xfId="4"/>
    <cellStyle name="Good" xfId="2" builtinId="2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1" sqref="E21"/>
    </sheetView>
  </sheetViews>
  <sheetFormatPr defaultColWidth="9.1796875" defaultRowHeight="14.5"/>
  <cols>
    <col min="1" max="1" width="13.1796875" style="1" customWidth="1"/>
    <col min="2" max="2" width="12.1796875" style="1" customWidth="1"/>
    <col min="3" max="3" width="40.26953125" style="1" customWidth="1"/>
    <col min="4" max="4" width="36.54296875" style="1" customWidth="1"/>
    <col min="5" max="5" width="13.81640625" style="5" customWidth="1"/>
    <col min="6" max="6" width="13.453125" style="5" customWidth="1"/>
    <col min="7" max="7" width="14" style="3" customWidth="1"/>
    <col min="8" max="8" width="13.81640625" style="3" customWidth="1"/>
    <col min="9" max="9" width="10.1796875" style="3" customWidth="1"/>
    <col min="10" max="10" width="14.453125" style="1" customWidth="1"/>
    <col min="11" max="11" width="40.26953125" style="1" customWidth="1"/>
    <col min="12" max="12" width="20.1796875" style="1" customWidth="1"/>
    <col min="13" max="13" width="30.54296875" style="1" customWidth="1"/>
    <col min="14" max="14" width="32.54296875" style="1" customWidth="1"/>
    <col min="15" max="16384" width="9.1796875" style="1"/>
  </cols>
  <sheetData>
    <row r="1" spans="1:14" s="2" customFormat="1" ht="36" customHeight="1">
      <c r="A1" s="13" t="s">
        <v>0</v>
      </c>
      <c r="B1" s="13" t="s">
        <v>1</v>
      </c>
      <c r="C1" s="13" t="s">
        <v>2</v>
      </c>
      <c r="D1" s="13" t="s">
        <v>9</v>
      </c>
      <c r="E1" s="23" t="s">
        <v>7</v>
      </c>
      <c r="F1" s="23" t="s">
        <v>8</v>
      </c>
      <c r="G1" s="16" t="s">
        <v>4</v>
      </c>
      <c r="H1" s="16" t="s">
        <v>5</v>
      </c>
      <c r="I1" s="16" t="s">
        <v>6</v>
      </c>
      <c r="J1" s="13" t="s">
        <v>333</v>
      </c>
      <c r="K1" s="13" t="s">
        <v>360</v>
      </c>
      <c r="L1" s="13" t="s">
        <v>10</v>
      </c>
      <c r="M1" s="13" t="s">
        <v>11</v>
      </c>
      <c r="N1" s="14" t="s">
        <v>3</v>
      </c>
    </row>
    <row r="2" spans="1:14">
      <c r="A2" s="15" t="s">
        <v>331</v>
      </c>
      <c r="B2" s="7" t="s">
        <v>377</v>
      </c>
      <c r="C2" s="7" t="s">
        <v>49</v>
      </c>
      <c r="D2" s="7" t="s">
        <v>52</v>
      </c>
      <c r="E2" s="26" t="s">
        <v>51</v>
      </c>
      <c r="F2" s="26" t="s">
        <v>51</v>
      </c>
      <c r="G2" s="21">
        <v>44652</v>
      </c>
      <c r="H2" s="21">
        <v>45016</v>
      </c>
      <c r="I2" s="18"/>
      <c r="J2" s="21"/>
      <c r="K2" s="7" t="s">
        <v>50</v>
      </c>
      <c r="L2" s="7" t="s">
        <v>17</v>
      </c>
      <c r="M2" s="7" t="s">
        <v>396</v>
      </c>
      <c r="N2" s="7" t="s">
        <v>19</v>
      </c>
    </row>
    <row r="3" spans="1:14">
      <c r="A3" s="15" t="s">
        <v>331</v>
      </c>
      <c r="B3" s="7" t="s">
        <v>378</v>
      </c>
      <c r="C3" s="7" t="s">
        <v>53</v>
      </c>
      <c r="D3" s="7" t="s">
        <v>55</v>
      </c>
      <c r="E3" s="26" t="s">
        <v>51</v>
      </c>
      <c r="F3" s="26" t="s">
        <v>51</v>
      </c>
      <c r="G3" s="21">
        <v>44652</v>
      </c>
      <c r="H3" s="21">
        <v>45016</v>
      </c>
      <c r="I3" s="18"/>
      <c r="J3" s="21"/>
      <c r="K3" s="7" t="s">
        <v>54</v>
      </c>
      <c r="L3" s="7" t="s">
        <v>17</v>
      </c>
      <c r="M3" s="7" t="s">
        <v>396</v>
      </c>
      <c r="N3" s="7" t="s">
        <v>19</v>
      </c>
    </row>
    <row r="4" spans="1:14">
      <c r="A4" s="15" t="s">
        <v>331</v>
      </c>
      <c r="B4" s="7" t="s">
        <v>379</v>
      </c>
      <c r="C4" s="7" t="s">
        <v>56</v>
      </c>
      <c r="D4" s="7" t="s">
        <v>58</v>
      </c>
      <c r="E4" s="26" t="s">
        <v>51</v>
      </c>
      <c r="F4" s="26" t="s">
        <v>51</v>
      </c>
      <c r="G4" s="21">
        <v>44652</v>
      </c>
      <c r="H4" s="21">
        <v>45016</v>
      </c>
      <c r="I4" s="18"/>
      <c r="J4" s="21"/>
      <c r="K4" s="7" t="s">
        <v>57</v>
      </c>
      <c r="L4" s="7" t="s">
        <v>17</v>
      </c>
      <c r="M4" s="7" t="s">
        <v>396</v>
      </c>
      <c r="N4" s="7" t="s">
        <v>19</v>
      </c>
    </row>
    <row r="5" spans="1:14">
      <c r="A5" s="15" t="s">
        <v>331</v>
      </c>
      <c r="B5" s="7" t="s">
        <v>380</v>
      </c>
      <c r="C5" s="7" t="s">
        <v>59</v>
      </c>
      <c r="D5" s="7" t="s">
        <v>61</v>
      </c>
      <c r="E5" s="26" t="s">
        <v>51</v>
      </c>
      <c r="F5" s="26" t="s">
        <v>51</v>
      </c>
      <c r="G5" s="21">
        <v>44652</v>
      </c>
      <c r="H5" s="21">
        <v>45016</v>
      </c>
      <c r="I5" s="18"/>
      <c r="J5" s="21"/>
      <c r="K5" s="7" t="s">
        <v>60</v>
      </c>
      <c r="L5" s="7" t="s">
        <v>17</v>
      </c>
      <c r="M5" s="7" t="s">
        <v>396</v>
      </c>
      <c r="N5" s="7" t="s">
        <v>19</v>
      </c>
    </row>
    <row r="6" spans="1:14">
      <c r="A6" s="15" t="s">
        <v>331</v>
      </c>
      <c r="B6" s="7" t="s">
        <v>381</v>
      </c>
      <c r="C6" s="7" t="s">
        <v>62</v>
      </c>
      <c r="D6" s="7" t="s">
        <v>61</v>
      </c>
      <c r="E6" s="26" t="s">
        <v>51</v>
      </c>
      <c r="F6" s="26" t="s">
        <v>51</v>
      </c>
      <c r="G6" s="21">
        <v>44652</v>
      </c>
      <c r="H6" s="21">
        <v>45016</v>
      </c>
      <c r="I6" s="18"/>
      <c r="J6" s="21"/>
      <c r="K6" s="7" t="s">
        <v>63</v>
      </c>
      <c r="L6" s="7" t="s">
        <v>17</v>
      </c>
      <c r="M6" s="7" t="s">
        <v>396</v>
      </c>
      <c r="N6" s="7" t="s">
        <v>19</v>
      </c>
    </row>
    <row r="7" spans="1:14">
      <c r="A7" s="15" t="s">
        <v>331</v>
      </c>
      <c r="B7" s="7" t="s">
        <v>382</v>
      </c>
      <c r="C7" s="7" t="s">
        <v>64</v>
      </c>
      <c r="D7" s="7" t="s">
        <v>61</v>
      </c>
      <c r="E7" s="26" t="s">
        <v>51</v>
      </c>
      <c r="F7" s="26" t="s">
        <v>51</v>
      </c>
      <c r="G7" s="21">
        <v>44652</v>
      </c>
      <c r="H7" s="21">
        <v>45016</v>
      </c>
      <c r="I7" s="18"/>
      <c r="J7" s="21"/>
      <c r="K7" s="7" t="s">
        <v>65</v>
      </c>
      <c r="L7" s="7" t="s">
        <v>17</v>
      </c>
      <c r="M7" s="7" t="s">
        <v>396</v>
      </c>
      <c r="N7" s="7" t="s">
        <v>19</v>
      </c>
    </row>
    <row r="8" spans="1:14">
      <c r="A8" s="15" t="s">
        <v>331</v>
      </c>
      <c r="B8" s="7" t="s">
        <v>383</v>
      </c>
      <c r="C8" s="7" t="s">
        <v>66</v>
      </c>
      <c r="D8" s="7" t="s">
        <v>68</v>
      </c>
      <c r="E8" s="26" t="s">
        <v>51</v>
      </c>
      <c r="F8" s="26" t="s">
        <v>51</v>
      </c>
      <c r="G8" s="21">
        <v>44652</v>
      </c>
      <c r="H8" s="21">
        <v>45016</v>
      </c>
      <c r="I8" s="18"/>
      <c r="J8" s="21"/>
      <c r="K8" s="7" t="s">
        <v>67</v>
      </c>
      <c r="L8" s="7" t="s">
        <v>17</v>
      </c>
      <c r="M8" s="7" t="s">
        <v>396</v>
      </c>
      <c r="N8" s="7" t="s">
        <v>19</v>
      </c>
    </row>
    <row r="9" spans="1:14">
      <c r="A9" s="15" t="s">
        <v>331</v>
      </c>
      <c r="B9" s="7" t="s">
        <v>384</v>
      </c>
      <c r="C9" s="7" t="s">
        <v>69</v>
      </c>
      <c r="D9" s="7" t="s">
        <v>71</v>
      </c>
      <c r="E9" s="26" t="s">
        <v>51</v>
      </c>
      <c r="F9" s="26" t="s">
        <v>51</v>
      </c>
      <c r="G9" s="21">
        <v>44652</v>
      </c>
      <c r="H9" s="21">
        <v>45016</v>
      </c>
      <c r="I9" s="18"/>
      <c r="J9" s="21"/>
      <c r="K9" s="7" t="s">
        <v>70</v>
      </c>
      <c r="L9" s="7" t="s">
        <v>17</v>
      </c>
      <c r="M9" s="7" t="s">
        <v>396</v>
      </c>
      <c r="N9" s="7" t="s">
        <v>19</v>
      </c>
    </row>
    <row r="10" spans="1:14">
      <c r="A10" s="15" t="s">
        <v>331</v>
      </c>
      <c r="B10" s="7" t="s">
        <v>385</v>
      </c>
      <c r="C10" s="7" t="s">
        <v>72</v>
      </c>
      <c r="D10" s="7" t="s">
        <v>58</v>
      </c>
      <c r="E10" s="26" t="s">
        <v>51</v>
      </c>
      <c r="F10" s="26" t="s">
        <v>51</v>
      </c>
      <c r="G10" s="21">
        <v>44652</v>
      </c>
      <c r="H10" s="21">
        <v>45016</v>
      </c>
      <c r="I10" s="18"/>
      <c r="J10" s="21"/>
      <c r="K10" s="7" t="s">
        <v>73</v>
      </c>
      <c r="L10" s="7" t="s">
        <v>17</v>
      </c>
      <c r="M10" s="7" t="s">
        <v>396</v>
      </c>
      <c r="N10" s="7" t="s">
        <v>19</v>
      </c>
    </row>
    <row r="11" spans="1:14">
      <c r="A11" s="15" t="s">
        <v>331</v>
      </c>
      <c r="B11" s="7" t="s">
        <v>386</v>
      </c>
      <c r="C11" s="7" t="s">
        <v>74</v>
      </c>
      <c r="D11" s="7" t="s">
        <v>76</v>
      </c>
      <c r="E11" s="26" t="s">
        <v>51</v>
      </c>
      <c r="F11" s="26" t="s">
        <v>51</v>
      </c>
      <c r="G11" s="21">
        <v>44652</v>
      </c>
      <c r="H11" s="21">
        <v>45016</v>
      </c>
      <c r="I11" s="18"/>
      <c r="J11" s="21"/>
      <c r="K11" s="7" t="s">
        <v>75</v>
      </c>
      <c r="L11" s="7" t="s">
        <v>17</v>
      </c>
      <c r="M11" s="7" t="s">
        <v>396</v>
      </c>
      <c r="N11" s="7" t="s">
        <v>19</v>
      </c>
    </row>
    <row r="12" spans="1:14">
      <c r="A12" s="15" t="s">
        <v>331</v>
      </c>
      <c r="B12" s="7" t="s">
        <v>387</v>
      </c>
      <c r="C12" s="7" t="s">
        <v>77</v>
      </c>
      <c r="D12" s="7" t="s">
        <v>79</v>
      </c>
      <c r="E12" s="26" t="s">
        <v>51</v>
      </c>
      <c r="F12" s="26" t="s">
        <v>51</v>
      </c>
      <c r="G12" s="21">
        <v>44652</v>
      </c>
      <c r="H12" s="21">
        <v>45016</v>
      </c>
      <c r="I12" s="18"/>
      <c r="J12" s="21"/>
      <c r="K12" s="7" t="s">
        <v>78</v>
      </c>
      <c r="L12" s="7" t="s">
        <v>17</v>
      </c>
      <c r="M12" s="7" t="s">
        <v>396</v>
      </c>
      <c r="N12" s="7" t="s">
        <v>19</v>
      </c>
    </row>
    <row r="13" spans="1:14">
      <c r="A13" s="15" t="s">
        <v>331</v>
      </c>
      <c r="B13" s="7" t="s">
        <v>210</v>
      </c>
      <c r="C13" s="7" t="s">
        <v>211</v>
      </c>
      <c r="D13" s="7" t="s">
        <v>76</v>
      </c>
      <c r="E13" s="26" t="s">
        <v>51</v>
      </c>
      <c r="F13" s="26" t="s">
        <v>51</v>
      </c>
      <c r="G13" s="21">
        <v>44652</v>
      </c>
      <c r="H13" s="21">
        <v>45016</v>
      </c>
      <c r="I13" s="18"/>
      <c r="J13" s="21"/>
      <c r="K13" s="7" t="s">
        <v>212</v>
      </c>
      <c r="L13" s="7" t="s">
        <v>17</v>
      </c>
      <c r="M13" s="7" t="s">
        <v>396</v>
      </c>
      <c r="N13" s="7" t="s">
        <v>19</v>
      </c>
    </row>
    <row r="14" spans="1:14">
      <c r="A14" s="15" t="s">
        <v>331</v>
      </c>
      <c r="B14" s="11" t="s">
        <v>221</v>
      </c>
      <c r="C14" s="7" t="s">
        <v>222</v>
      </c>
      <c r="D14" s="11" t="s">
        <v>224</v>
      </c>
      <c r="E14" s="27">
        <f>F14*3</f>
        <v>1337940</v>
      </c>
      <c r="F14" s="27">
        <v>445980</v>
      </c>
      <c r="G14" s="22">
        <v>43075</v>
      </c>
      <c r="H14" s="21">
        <v>44901</v>
      </c>
      <c r="I14" s="18"/>
      <c r="J14" s="21"/>
      <c r="K14" s="11" t="s">
        <v>223</v>
      </c>
      <c r="L14" s="11" t="s">
        <v>17</v>
      </c>
      <c r="M14" s="11" t="s">
        <v>180</v>
      </c>
      <c r="N14" s="7" t="s">
        <v>92</v>
      </c>
    </row>
    <row r="15" spans="1:14">
      <c r="A15" s="15" t="s">
        <v>331</v>
      </c>
      <c r="B15" s="7" t="s">
        <v>125</v>
      </c>
      <c r="C15" s="7" t="s">
        <v>126</v>
      </c>
      <c r="D15" s="7" t="s">
        <v>353</v>
      </c>
      <c r="E15" s="26">
        <v>960000</v>
      </c>
      <c r="F15" s="26">
        <v>240000</v>
      </c>
      <c r="G15" s="21">
        <v>44713</v>
      </c>
      <c r="H15" s="21">
        <v>45443</v>
      </c>
      <c r="I15" s="18"/>
      <c r="J15" s="21"/>
      <c r="K15" s="7" t="s">
        <v>127</v>
      </c>
      <c r="L15" s="7" t="s">
        <v>17</v>
      </c>
      <c r="M15" s="12" t="s">
        <v>354</v>
      </c>
      <c r="N15" s="7" t="s">
        <v>92</v>
      </c>
    </row>
    <row r="16" spans="1:14">
      <c r="A16" s="15" t="s">
        <v>331</v>
      </c>
      <c r="B16" s="7" t="s">
        <v>252</v>
      </c>
      <c r="C16" s="7" t="s">
        <v>253</v>
      </c>
      <c r="D16" s="7" t="s">
        <v>254</v>
      </c>
      <c r="E16" s="26">
        <v>960000</v>
      </c>
      <c r="F16" s="26">
        <f>E16/4</f>
        <v>240000</v>
      </c>
      <c r="G16" s="21">
        <v>43709</v>
      </c>
      <c r="H16" s="21">
        <v>44804</v>
      </c>
      <c r="I16" s="18">
        <v>1</v>
      </c>
      <c r="J16" s="21">
        <v>45169</v>
      </c>
      <c r="K16" s="7" t="s">
        <v>253</v>
      </c>
      <c r="L16" s="7" t="s">
        <v>24</v>
      </c>
      <c r="M16" s="7" t="s">
        <v>174</v>
      </c>
      <c r="N16" s="7" t="s">
        <v>182</v>
      </c>
    </row>
    <row r="17" spans="1:14">
      <c r="A17" s="15" t="s">
        <v>331</v>
      </c>
      <c r="B17" s="7" t="s">
        <v>213</v>
      </c>
      <c r="C17" s="7" t="s">
        <v>214</v>
      </c>
      <c r="D17" s="7" t="s">
        <v>216</v>
      </c>
      <c r="E17" s="26">
        <v>860307</v>
      </c>
      <c r="F17" s="26">
        <v>43015</v>
      </c>
      <c r="G17" s="21">
        <v>42066</v>
      </c>
      <c r="H17" s="21">
        <v>50612</v>
      </c>
      <c r="I17" s="18"/>
      <c r="J17" s="21"/>
      <c r="K17" s="7" t="s">
        <v>215</v>
      </c>
      <c r="L17" s="7" t="s">
        <v>24</v>
      </c>
      <c r="M17" s="15" t="s">
        <v>25</v>
      </c>
      <c r="N17" s="7" t="s">
        <v>92</v>
      </c>
    </row>
    <row r="18" spans="1:14">
      <c r="A18" s="15" t="s">
        <v>331</v>
      </c>
      <c r="B18" s="7" t="s">
        <v>183</v>
      </c>
      <c r="C18" s="7" t="s">
        <v>184</v>
      </c>
      <c r="D18" s="7" t="s">
        <v>186</v>
      </c>
      <c r="E18" s="26">
        <v>600000</v>
      </c>
      <c r="F18" s="26">
        <v>200000</v>
      </c>
      <c r="G18" s="21">
        <v>43709</v>
      </c>
      <c r="H18" s="21">
        <v>44439</v>
      </c>
      <c r="I18" s="18">
        <v>1</v>
      </c>
      <c r="J18" s="21">
        <v>44804</v>
      </c>
      <c r="K18" s="7" t="s">
        <v>185</v>
      </c>
      <c r="L18" s="7" t="s">
        <v>24</v>
      </c>
      <c r="M18" s="7" t="s">
        <v>187</v>
      </c>
      <c r="N18" s="7" t="s">
        <v>92</v>
      </c>
    </row>
    <row r="19" spans="1:14">
      <c r="A19" s="15" t="s">
        <v>331</v>
      </c>
      <c r="B19" s="7" t="s">
        <v>84</v>
      </c>
      <c r="C19" s="7" t="s">
        <v>85</v>
      </c>
      <c r="D19" s="9" t="s">
        <v>346</v>
      </c>
      <c r="E19" s="26">
        <f>105000*5</f>
        <v>525000</v>
      </c>
      <c r="F19" s="26">
        <v>105000</v>
      </c>
      <c r="G19" s="21">
        <v>43556</v>
      </c>
      <c r="H19" s="21">
        <v>45382</v>
      </c>
      <c r="I19" s="19"/>
      <c r="J19" s="21"/>
      <c r="K19" s="9" t="s">
        <v>86</v>
      </c>
      <c r="L19" s="7" t="s">
        <v>17</v>
      </c>
      <c r="M19" s="10" t="s">
        <v>347</v>
      </c>
      <c r="N19" s="7" t="s">
        <v>14</v>
      </c>
    </row>
    <row r="20" spans="1:14">
      <c r="A20" s="15" t="s">
        <v>331</v>
      </c>
      <c r="B20" s="7" t="s">
        <v>90</v>
      </c>
      <c r="C20" s="7" t="s">
        <v>91</v>
      </c>
      <c r="D20" s="7" t="s">
        <v>94</v>
      </c>
      <c r="E20" s="26">
        <v>450000</v>
      </c>
      <c r="F20" s="26">
        <v>90000</v>
      </c>
      <c r="G20" s="21">
        <v>42095</v>
      </c>
      <c r="H20" s="21">
        <v>43190</v>
      </c>
      <c r="I20" s="19">
        <v>1</v>
      </c>
      <c r="J20" s="21">
        <v>43555</v>
      </c>
      <c r="K20" s="7" t="s">
        <v>93</v>
      </c>
      <c r="L20" s="7" t="s">
        <v>17</v>
      </c>
      <c r="M20" s="7" t="s">
        <v>348</v>
      </c>
      <c r="N20" s="7" t="s">
        <v>92</v>
      </c>
    </row>
    <row r="21" spans="1:14">
      <c r="A21" s="6" t="s">
        <v>331</v>
      </c>
      <c r="B21" s="6" t="s">
        <v>364</v>
      </c>
      <c r="C21" s="6" t="s">
        <v>365</v>
      </c>
      <c r="D21" s="15" t="s">
        <v>366</v>
      </c>
      <c r="E21" s="5">
        <v>390000</v>
      </c>
      <c r="F21" s="5">
        <v>390000</v>
      </c>
      <c r="G21" s="29">
        <v>44676</v>
      </c>
      <c r="H21" s="21">
        <v>44757</v>
      </c>
      <c r="I21" s="20"/>
      <c r="J21" s="21"/>
      <c r="K21" s="6" t="s">
        <v>375</v>
      </c>
      <c r="L21" s="6" t="s">
        <v>24</v>
      </c>
      <c r="M21" s="6" t="s">
        <v>174</v>
      </c>
      <c r="N21" s="7" t="s">
        <v>14</v>
      </c>
    </row>
    <row r="22" spans="1:14">
      <c r="A22" s="15" t="s">
        <v>331</v>
      </c>
      <c r="B22" s="7" t="s">
        <v>159</v>
      </c>
      <c r="C22" s="8" t="s">
        <v>160</v>
      </c>
      <c r="D22" s="9" t="s">
        <v>162</v>
      </c>
      <c r="E22" s="26">
        <v>331386.76</v>
      </c>
      <c r="F22" s="26">
        <v>82846.69</v>
      </c>
      <c r="G22" s="21">
        <v>44287</v>
      </c>
      <c r="H22" s="21">
        <v>45748</v>
      </c>
      <c r="I22" s="18"/>
      <c r="J22" s="21"/>
      <c r="K22" s="9" t="s">
        <v>161</v>
      </c>
      <c r="L22" s="7" t="s">
        <v>17</v>
      </c>
      <c r="M22" s="9" t="s">
        <v>18</v>
      </c>
      <c r="N22" s="7" t="s">
        <v>14</v>
      </c>
    </row>
    <row r="23" spans="1:14">
      <c r="A23" s="15" t="s">
        <v>331</v>
      </c>
      <c r="B23" s="7" t="s">
        <v>12</v>
      </c>
      <c r="C23" s="8" t="s">
        <v>13</v>
      </c>
      <c r="D23" s="9" t="s">
        <v>16</v>
      </c>
      <c r="E23" s="26">
        <v>300000</v>
      </c>
      <c r="F23" s="26">
        <v>75000</v>
      </c>
      <c r="G23" s="21">
        <v>43556</v>
      </c>
      <c r="H23" s="21">
        <v>45016</v>
      </c>
      <c r="I23" s="18"/>
      <c r="J23" s="21"/>
      <c r="K23" s="9" t="s">
        <v>15</v>
      </c>
      <c r="L23" s="7" t="s">
        <v>17</v>
      </c>
      <c r="M23" s="9" t="s">
        <v>18</v>
      </c>
      <c r="N23" s="7" t="s">
        <v>14</v>
      </c>
    </row>
    <row r="24" spans="1:14">
      <c r="A24" s="6" t="s">
        <v>331</v>
      </c>
      <c r="B24" s="6" t="s">
        <v>359</v>
      </c>
      <c r="C24" s="7" t="s">
        <v>339</v>
      </c>
      <c r="D24" s="15" t="s">
        <v>181</v>
      </c>
      <c r="E24" s="5">
        <v>225500</v>
      </c>
      <c r="F24" s="5">
        <v>82500</v>
      </c>
      <c r="G24" s="21">
        <v>43770</v>
      </c>
      <c r="H24" s="21">
        <v>44742</v>
      </c>
      <c r="I24" s="20"/>
      <c r="J24" s="21"/>
      <c r="K24" s="9" t="s">
        <v>340</v>
      </c>
      <c r="L24" s="6"/>
      <c r="M24" s="6" t="s">
        <v>109</v>
      </c>
      <c r="N24" s="6" t="s">
        <v>182</v>
      </c>
    </row>
    <row r="25" spans="1:14">
      <c r="A25" s="15" t="s">
        <v>331</v>
      </c>
      <c r="B25" s="7" t="s">
        <v>141</v>
      </c>
      <c r="C25" s="7" t="s">
        <v>142</v>
      </c>
      <c r="D25" s="7" t="s">
        <v>144</v>
      </c>
      <c r="E25" s="26">
        <v>205540.92</v>
      </c>
      <c r="F25" s="26">
        <v>51385.23</v>
      </c>
      <c r="G25" s="21">
        <v>44256</v>
      </c>
      <c r="H25" s="21">
        <v>45688</v>
      </c>
      <c r="I25" s="18"/>
      <c r="J25" s="21"/>
      <c r="K25" s="7" t="s">
        <v>143</v>
      </c>
      <c r="L25" s="7" t="s">
        <v>17</v>
      </c>
      <c r="M25" s="7" t="s">
        <v>334</v>
      </c>
      <c r="N25" s="7" t="s">
        <v>35</v>
      </c>
    </row>
    <row r="26" spans="1:14">
      <c r="A26" s="15" t="s">
        <v>331</v>
      </c>
      <c r="B26" s="7" t="s">
        <v>217</v>
      </c>
      <c r="C26" s="7" t="s">
        <v>218</v>
      </c>
      <c r="D26" s="7" t="s">
        <v>219</v>
      </c>
      <c r="E26" s="26">
        <f>F26*5</f>
        <v>176405</v>
      </c>
      <c r="F26" s="26">
        <v>35281</v>
      </c>
      <c r="G26" s="21">
        <v>43101</v>
      </c>
      <c r="H26" s="21">
        <v>44927</v>
      </c>
      <c r="I26" s="18"/>
      <c r="J26" s="21"/>
      <c r="K26" s="7" t="s">
        <v>46</v>
      </c>
      <c r="L26" s="7" t="s">
        <v>17</v>
      </c>
      <c r="M26" s="7" t="s">
        <v>220</v>
      </c>
      <c r="N26" s="7" t="s">
        <v>19</v>
      </c>
    </row>
    <row r="27" spans="1:14">
      <c r="A27" s="15" t="s">
        <v>331</v>
      </c>
      <c r="B27" s="7" t="s">
        <v>44</v>
      </c>
      <c r="C27" s="7" t="s">
        <v>45</v>
      </c>
      <c r="D27" s="7" t="s">
        <v>47</v>
      </c>
      <c r="E27" s="26">
        <v>173655</v>
      </c>
      <c r="F27" s="26">
        <v>57885</v>
      </c>
      <c r="G27" s="21">
        <v>43191</v>
      </c>
      <c r="H27" s="21">
        <v>44286</v>
      </c>
      <c r="I27" s="18">
        <v>2</v>
      </c>
      <c r="J27" s="21">
        <v>45016</v>
      </c>
      <c r="K27" s="7" t="s">
        <v>46</v>
      </c>
      <c r="L27" s="7" t="s">
        <v>42</v>
      </c>
      <c r="M27" s="7" t="s">
        <v>43</v>
      </c>
      <c r="N27" s="7" t="s">
        <v>19</v>
      </c>
    </row>
    <row r="28" spans="1:14">
      <c r="A28" s="15" t="s">
        <v>331</v>
      </c>
      <c r="B28" s="7" t="s">
        <v>26</v>
      </c>
      <c r="C28" s="7" t="s">
        <v>27</v>
      </c>
      <c r="D28" s="7" t="s">
        <v>30</v>
      </c>
      <c r="E28" s="26">
        <v>164012</v>
      </c>
      <c r="F28" s="26">
        <v>32802.400000000001</v>
      </c>
      <c r="G28" s="21">
        <v>43496</v>
      </c>
      <c r="H28" s="21">
        <v>45321</v>
      </c>
      <c r="I28" s="18"/>
      <c r="J28" s="21"/>
      <c r="K28" s="7" t="s">
        <v>29</v>
      </c>
      <c r="L28" s="7" t="s">
        <v>24</v>
      </c>
      <c r="M28" s="7" t="s">
        <v>31</v>
      </c>
      <c r="N28" s="7" t="s">
        <v>28</v>
      </c>
    </row>
    <row r="29" spans="1:14">
      <c r="A29" s="6" t="s">
        <v>331</v>
      </c>
      <c r="B29" s="6" t="s">
        <v>370</v>
      </c>
      <c r="C29" s="6" t="s">
        <v>371</v>
      </c>
      <c r="D29" s="15" t="s">
        <v>372</v>
      </c>
      <c r="E29" s="5">
        <v>160500</v>
      </c>
      <c r="F29" s="5">
        <v>160500</v>
      </c>
      <c r="G29" s="29">
        <v>44711</v>
      </c>
      <c r="H29" s="21">
        <v>44757</v>
      </c>
      <c r="I29" s="20"/>
      <c r="J29" s="21"/>
      <c r="K29" s="6" t="s">
        <v>376</v>
      </c>
      <c r="L29" s="6" t="s">
        <v>24</v>
      </c>
      <c r="M29" s="6" t="s">
        <v>174</v>
      </c>
      <c r="N29" s="7" t="s">
        <v>28</v>
      </c>
    </row>
    <row r="30" spans="1:14">
      <c r="A30" s="15" t="s">
        <v>331</v>
      </c>
      <c r="B30" s="15" t="s">
        <v>361</v>
      </c>
      <c r="C30" s="15" t="s">
        <v>362</v>
      </c>
      <c r="D30" s="15" t="s">
        <v>363</v>
      </c>
      <c r="E30" s="5">
        <v>125000</v>
      </c>
      <c r="F30" s="5">
        <v>125000</v>
      </c>
      <c r="G30" s="29">
        <v>44648</v>
      </c>
      <c r="H30" s="21">
        <v>44806</v>
      </c>
      <c r="I30" s="20"/>
      <c r="J30" s="21"/>
      <c r="K30" s="6" t="s">
        <v>374</v>
      </c>
      <c r="L30" s="6" t="s">
        <v>24</v>
      </c>
      <c r="M30" s="6" t="s">
        <v>174</v>
      </c>
      <c r="N30" s="7" t="s">
        <v>14</v>
      </c>
    </row>
    <row r="31" spans="1:14">
      <c r="A31" s="15" t="s">
        <v>331</v>
      </c>
      <c r="B31" s="7" t="s">
        <v>172</v>
      </c>
      <c r="C31" s="7" t="s">
        <v>173</v>
      </c>
      <c r="D31" s="7" t="s">
        <v>176</v>
      </c>
      <c r="E31" s="26">
        <v>120000</v>
      </c>
      <c r="F31" s="26">
        <v>18708</v>
      </c>
      <c r="G31" s="21">
        <v>42339</v>
      </c>
      <c r="H31" s="21">
        <v>45016</v>
      </c>
      <c r="I31" s="18"/>
      <c r="J31" s="21"/>
      <c r="K31" s="7" t="s">
        <v>175</v>
      </c>
      <c r="L31" s="7" t="s">
        <v>24</v>
      </c>
      <c r="M31" s="7" t="s">
        <v>174</v>
      </c>
      <c r="N31" s="7" t="s">
        <v>28</v>
      </c>
    </row>
    <row r="32" spans="1:14">
      <c r="A32" s="15" t="s">
        <v>331</v>
      </c>
      <c r="B32" s="7" t="s">
        <v>255</v>
      </c>
      <c r="C32" s="7" t="s">
        <v>256</v>
      </c>
      <c r="D32" s="7" t="s">
        <v>258</v>
      </c>
      <c r="E32" s="26">
        <v>108000</v>
      </c>
      <c r="F32" s="26">
        <v>36000</v>
      </c>
      <c r="G32" s="21">
        <v>43769</v>
      </c>
      <c r="H32" s="21">
        <v>45016</v>
      </c>
      <c r="I32" s="30"/>
      <c r="J32" s="21"/>
      <c r="K32" s="7" t="s">
        <v>257</v>
      </c>
      <c r="L32" s="7" t="s">
        <v>24</v>
      </c>
      <c r="M32" s="7" t="s">
        <v>25</v>
      </c>
      <c r="N32" s="7" t="s">
        <v>19</v>
      </c>
    </row>
    <row r="33" spans="1:14">
      <c r="A33" s="15" t="s">
        <v>331</v>
      </c>
      <c r="B33" s="7" t="s">
        <v>145</v>
      </c>
      <c r="C33" s="7" t="s">
        <v>146</v>
      </c>
      <c r="D33" s="7" t="s">
        <v>148</v>
      </c>
      <c r="E33" s="26">
        <v>104000</v>
      </c>
      <c r="F33" s="26">
        <v>26000</v>
      </c>
      <c r="G33" s="21">
        <v>42186</v>
      </c>
      <c r="H33" s="21">
        <v>43646</v>
      </c>
      <c r="I33" s="18"/>
      <c r="J33" s="21"/>
      <c r="K33" s="7" t="s">
        <v>147</v>
      </c>
      <c r="L33" s="7" t="s">
        <v>24</v>
      </c>
      <c r="M33" s="7" t="s">
        <v>32</v>
      </c>
      <c r="N33" s="7" t="s">
        <v>92</v>
      </c>
    </row>
    <row r="34" spans="1:14">
      <c r="A34" s="15" t="s">
        <v>331</v>
      </c>
      <c r="B34" s="7" t="s">
        <v>242</v>
      </c>
      <c r="C34" s="7" t="s">
        <v>243</v>
      </c>
      <c r="D34" s="7" t="s">
        <v>245</v>
      </c>
      <c r="E34" s="26">
        <v>99181</v>
      </c>
      <c r="F34" s="26">
        <f>E34/3</f>
        <v>33060.333333333336</v>
      </c>
      <c r="G34" s="21">
        <v>43542</v>
      </c>
      <c r="H34" s="21">
        <v>44835</v>
      </c>
      <c r="I34" s="18"/>
      <c r="J34" s="21"/>
      <c r="K34" s="7" t="s">
        <v>244</v>
      </c>
      <c r="L34" s="7" t="s">
        <v>24</v>
      </c>
      <c r="M34" s="7" t="s">
        <v>180</v>
      </c>
      <c r="N34" s="7" t="s">
        <v>92</v>
      </c>
    </row>
    <row r="35" spans="1:14">
      <c r="A35" s="15" t="s">
        <v>331</v>
      </c>
      <c r="B35" s="7" t="s">
        <v>87</v>
      </c>
      <c r="C35" s="7" t="s">
        <v>88</v>
      </c>
      <c r="D35" s="7" t="s">
        <v>47</v>
      </c>
      <c r="E35" s="5">
        <f>F35*6</f>
        <v>90000</v>
      </c>
      <c r="F35" s="26">
        <v>15000</v>
      </c>
      <c r="G35" s="21">
        <v>42884</v>
      </c>
      <c r="H35" s="21">
        <v>45076</v>
      </c>
      <c r="I35" s="15"/>
      <c r="J35" s="15"/>
      <c r="K35" s="7" t="s">
        <v>89</v>
      </c>
      <c r="L35" s="7" t="s">
        <v>42</v>
      </c>
      <c r="M35" s="7" t="s">
        <v>43</v>
      </c>
      <c r="N35" s="7" t="s">
        <v>14</v>
      </c>
    </row>
    <row r="36" spans="1:14">
      <c r="A36" s="15" t="s">
        <v>331</v>
      </c>
      <c r="B36" s="7" t="s">
        <v>246</v>
      </c>
      <c r="C36" s="7" t="s">
        <v>247</v>
      </c>
      <c r="D36" s="7" t="s">
        <v>249</v>
      </c>
      <c r="E36" s="26">
        <v>80000</v>
      </c>
      <c r="F36" s="26">
        <v>40000</v>
      </c>
      <c r="G36" s="21">
        <v>44571</v>
      </c>
      <c r="H36" s="21">
        <v>45300</v>
      </c>
      <c r="I36" s="18">
        <v>2</v>
      </c>
      <c r="J36" s="21">
        <v>46031</v>
      </c>
      <c r="K36" s="7" t="s">
        <v>248</v>
      </c>
      <c r="L36" s="7" t="s">
        <v>24</v>
      </c>
      <c r="M36" s="7" t="s">
        <v>180</v>
      </c>
      <c r="N36" s="7" t="s">
        <v>182</v>
      </c>
    </row>
    <row r="37" spans="1:14">
      <c r="A37" s="15" t="s">
        <v>331</v>
      </c>
      <c r="B37" s="7" t="s">
        <v>259</v>
      </c>
      <c r="C37" s="7" t="s">
        <v>260</v>
      </c>
      <c r="D37" s="7" t="s">
        <v>262</v>
      </c>
      <c r="E37" s="26">
        <v>75000</v>
      </c>
      <c r="F37" s="26">
        <v>15000</v>
      </c>
      <c r="G37" s="21">
        <v>43469</v>
      </c>
      <c r="H37" s="21">
        <v>45294</v>
      </c>
      <c r="I37" s="18">
        <v>2</v>
      </c>
      <c r="J37" s="21">
        <v>46024</v>
      </c>
      <c r="K37" s="7" t="s">
        <v>261</v>
      </c>
      <c r="L37" s="7" t="s">
        <v>24</v>
      </c>
      <c r="M37" s="7" t="s">
        <v>25</v>
      </c>
      <c r="N37" s="7" t="s">
        <v>14</v>
      </c>
    </row>
    <row r="38" spans="1:14">
      <c r="A38" s="15" t="s">
        <v>331</v>
      </c>
      <c r="B38" s="15" t="s">
        <v>358</v>
      </c>
      <c r="C38" s="7" t="s">
        <v>349</v>
      </c>
      <c r="D38" s="15" t="s">
        <v>337</v>
      </c>
      <c r="E38" s="5">
        <v>63672</v>
      </c>
      <c r="F38" s="28">
        <v>31836.2</v>
      </c>
      <c r="G38" s="21">
        <v>44470</v>
      </c>
      <c r="H38" s="21">
        <v>45199</v>
      </c>
      <c r="I38" s="20"/>
      <c r="J38" s="21"/>
      <c r="K38" s="9" t="s">
        <v>349</v>
      </c>
      <c r="L38" s="6"/>
      <c r="M38" s="6" t="s">
        <v>338</v>
      </c>
      <c r="N38" s="6" t="s">
        <v>182</v>
      </c>
    </row>
    <row r="39" spans="1:14">
      <c r="A39" s="15" t="s">
        <v>331</v>
      </c>
      <c r="B39" s="7" t="s">
        <v>341</v>
      </c>
      <c r="C39" s="15" t="s">
        <v>342</v>
      </c>
      <c r="D39" s="7" t="s">
        <v>343</v>
      </c>
      <c r="E39" s="26">
        <v>56292.83</v>
      </c>
      <c r="F39" s="26">
        <v>56292.83</v>
      </c>
      <c r="G39" s="21">
        <v>42826</v>
      </c>
      <c r="H39" s="21">
        <v>45382</v>
      </c>
      <c r="I39" s="18"/>
      <c r="K39" s="7" t="s">
        <v>344</v>
      </c>
      <c r="L39" s="7" t="s">
        <v>241</v>
      </c>
      <c r="M39" s="7" t="s">
        <v>345</v>
      </c>
      <c r="N39" s="7" t="s">
        <v>275</v>
      </c>
    </row>
    <row r="40" spans="1:14">
      <c r="A40" s="15" t="s">
        <v>331</v>
      </c>
      <c r="B40" s="7" t="s">
        <v>38</v>
      </c>
      <c r="C40" s="7" t="s">
        <v>39</v>
      </c>
      <c r="D40" s="7" t="s">
        <v>41</v>
      </c>
      <c r="E40" s="26">
        <f>F40*5</f>
        <v>50815</v>
      </c>
      <c r="F40" s="26">
        <v>10163</v>
      </c>
      <c r="G40" s="21">
        <v>42095</v>
      </c>
      <c r="H40" s="21">
        <v>43921</v>
      </c>
      <c r="I40" s="18"/>
      <c r="J40" s="21"/>
      <c r="K40" s="7" t="s">
        <v>40</v>
      </c>
      <c r="L40" s="7" t="s">
        <v>42</v>
      </c>
      <c r="M40" s="7" t="s">
        <v>43</v>
      </c>
      <c r="N40" s="7" t="s">
        <v>19</v>
      </c>
    </row>
    <row r="41" spans="1:14">
      <c r="A41" s="15" t="s">
        <v>331</v>
      </c>
      <c r="B41" s="7" t="s">
        <v>154</v>
      </c>
      <c r="C41" s="7" t="s">
        <v>155</v>
      </c>
      <c r="D41" s="7" t="s">
        <v>157</v>
      </c>
      <c r="E41" s="26">
        <v>50000</v>
      </c>
      <c r="F41" s="26">
        <v>25000</v>
      </c>
      <c r="G41" s="21">
        <v>43567</v>
      </c>
      <c r="H41" s="21">
        <v>44297</v>
      </c>
      <c r="I41" s="18"/>
      <c r="J41" s="21"/>
      <c r="K41" s="7" t="s">
        <v>156</v>
      </c>
      <c r="L41" s="7" t="s">
        <v>17</v>
      </c>
      <c r="M41" s="7" t="s">
        <v>158</v>
      </c>
      <c r="N41" s="7" t="s">
        <v>14</v>
      </c>
    </row>
    <row r="42" spans="1:14">
      <c r="A42" s="15" t="s">
        <v>331</v>
      </c>
      <c r="B42" s="7" t="s">
        <v>284</v>
      </c>
      <c r="C42" s="15" t="s">
        <v>285</v>
      </c>
      <c r="D42" s="7" t="s">
        <v>287</v>
      </c>
      <c r="E42" s="26">
        <v>46967.78</v>
      </c>
      <c r="F42" s="26">
        <v>46967.78</v>
      </c>
      <c r="G42" s="21">
        <v>43344</v>
      </c>
      <c r="H42" s="21">
        <v>43708</v>
      </c>
      <c r="I42" s="18"/>
      <c r="J42" s="21"/>
      <c r="K42" s="7" t="s">
        <v>286</v>
      </c>
      <c r="L42" s="7" t="s">
        <v>241</v>
      </c>
      <c r="M42" s="7" t="s">
        <v>288</v>
      </c>
      <c r="N42" s="7" t="s">
        <v>278</v>
      </c>
    </row>
    <row r="43" spans="1:14">
      <c r="A43" s="15" t="s">
        <v>331</v>
      </c>
      <c r="B43" s="7" t="s">
        <v>236</v>
      </c>
      <c r="C43" s="7" t="s">
        <v>218</v>
      </c>
      <c r="D43" s="7" t="s">
        <v>219</v>
      </c>
      <c r="E43" s="26">
        <f>F43*5</f>
        <v>46050</v>
      </c>
      <c r="F43" s="26">
        <v>9210</v>
      </c>
      <c r="G43" s="21">
        <v>43278</v>
      </c>
      <c r="H43" s="21">
        <v>45103</v>
      </c>
      <c r="I43" s="18"/>
      <c r="J43" s="21"/>
      <c r="K43" s="7" t="s">
        <v>46</v>
      </c>
      <c r="L43" s="7" t="s">
        <v>17</v>
      </c>
      <c r="M43" s="7" t="s">
        <v>180</v>
      </c>
      <c r="N43" s="7" t="s">
        <v>19</v>
      </c>
    </row>
    <row r="44" spans="1:14">
      <c r="A44" s="15" t="s">
        <v>331</v>
      </c>
      <c r="B44" s="7" t="s">
        <v>137</v>
      </c>
      <c r="C44" s="7" t="s">
        <v>138</v>
      </c>
      <c r="D44" s="9" t="s">
        <v>140</v>
      </c>
      <c r="E44" s="26">
        <f>SUM(F44*2)</f>
        <v>44000</v>
      </c>
      <c r="F44" s="26">
        <v>22000</v>
      </c>
      <c r="G44" s="21">
        <v>43647</v>
      </c>
      <c r="H44" s="21">
        <v>44377</v>
      </c>
      <c r="I44" s="19">
        <v>2</v>
      </c>
      <c r="J44" s="21">
        <v>45107</v>
      </c>
      <c r="K44" s="9" t="s">
        <v>139</v>
      </c>
      <c r="L44" s="7" t="s">
        <v>17</v>
      </c>
      <c r="M44" s="9" t="s">
        <v>18</v>
      </c>
      <c r="N44" s="7" t="s">
        <v>19</v>
      </c>
    </row>
    <row r="45" spans="1:14">
      <c r="A45" s="15" t="s">
        <v>331</v>
      </c>
      <c r="B45" s="7" t="s">
        <v>192</v>
      </c>
      <c r="C45" s="7" t="s">
        <v>193</v>
      </c>
      <c r="D45" s="9" t="s">
        <v>195</v>
      </c>
      <c r="E45" s="26">
        <v>43756.66</v>
      </c>
      <c r="F45" s="26">
        <v>7732.8</v>
      </c>
      <c r="G45" s="21">
        <v>42814</v>
      </c>
      <c r="H45" s="21">
        <v>44274</v>
      </c>
      <c r="I45" s="18">
        <v>2</v>
      </c>
      <c r="J45" s="21">
        <v>45004</v>
      </c>
      <c r="K45" s="9" t="s">
        <v>194</v>
      </c>
      <c r="L45" s="7" t="s">
        <v>24</v>
      </c>
      <c r="M45" s="9" t="s">
        <v>25</v>
      </c>
      <c r="N45" s="7" t="s">
        <v>92</v>
      </c>
    </row>
    <row r="46" spans="1:14">
      <c r="A46" s="15" t="s">
        <v>331</v>
      </c>
      <c r="B46" s="7" t="s">
        <v>149</v>
      </c>
      <c r="C46" s="7" t="s">
        <v>150</v>
      </c>
      <c r="D46" s="9" t="s">
        <v>152</v>
      </c>
      <c r="E46" s="26">
        <f>SUM(F46*4)</f>
        <v>42608</v>
      </c>
      <c r="F46" s="26">
        <v>10652</v>
      </c>
      <c r="G46" s="21">
        <v>42644</v>
      </c>
      <c r="H46" s="21">
        <v>44104</v>
      </c>
      <c r="I46" s="18"/>
      <c r="J46" s="21"/>
      <c r="K46" s="9" t="s">
        <v>151</v>
      </c>
      <c r="L46" s="7" t="s">
        <v>24</v>
      </c>
      <c r="M46" s="7" t="s">
        <v>153</v>
      </c>
      <c r="N46" s="7" t="s">
        <v>19</v>
      </c>
    </row>
    <row r="47" spans="1:14">
      <c r="A47" s="15" t="s">
        <v>331</v>
      </c>
      <c r="B47" s="7" t="s">
        <v>250</v>
      </c>
      <c r="C47" s="7" t="s">
        <v>251</v>
      </c>
      <c r="D47" s="7" t="s">
        <v>181</v>
      </c>
      <c r="E47" s="26">
        <v>42000</v>
      </c>
      <c r="F47" s="26">
        <v>42000</v>
      </c>
      <c r="G47" s="21">
        <v>44403</v>
      </c>
      <c r="H47" s="21">
        <v>44767</v>
      </c>
      <c r="I47" s="21"/>
      <c r="J47" s="7"/>
      <c r="K47" s="15"/>
      <c r="L47" s="7" t="s">
        <v>24</v>
      </c>
      <c r="M47" s="7" t="s">
        <v>109</v>
      </c>
      <c r="N47" s="7" t="s">
        <v>182</v>
      </c>
    </row>
    <row r="48" spans="1:14">
      <c r="A48" s="15" t="s">
        <v>331</v>
      </c>
      <c r="B48" s="7" t="s">
        <v>263</v>
      </c>
      <c r="C48" s="15" t="s">
        <v>264</v>
      </c>
      <c r="D48" s="7" t="s">
        <v>266</v>
      </c>
      <c r="E48" s="26">
        <v>35000</v>
      </c>
      <c r="F48" s="26">
        <v>35000</v>
      </c>
      <c r="G48" s="21">
        <v>44200</v>
      </c>
      <c r="H48" s="21">
        <v>44316</v>
      </c>
      <c r="I48" s="18"/>
      <c r="J48" s="21"/>
      <c r="K48" s="15" t="s">
        <v>265</v>
      </c>
      <c r="L48" s="7" t="s">
        <v>24</v>
      </c>
      <c r="M48" s="7" t="s">
        <v>25</v>
      </c>
      <c r="N48" s="7" t="s">
        <v>28</v>
      </c>
    </row>
    <row r="49" spans="1:14">
      <c r="A49" s="15" t="s">
        <v>331</v>
      </c>
      <c r="B49" s="15" t="s">
        <v>105</v>
      </c>
      <c r="C49" s="7" t="s">
        <v>106</v>
      </c>
      <c r="D49" s="7" t="s">
        <v>108</v>
      </c>
      <c r="E49" s="26">
        <f>F49*3</f>
        <v>34500</v>
      </c>
      <c r="F49" s="26">
        <v>11500</v>
      </c>
      <c r="G49" s="21">
        <v>43647</v>
      </c>
      <c r="H49" s="21">
        <v>44834</v>
      </c>
      <c r="I49" s="18"/>
      <c r="J49" s="21"/>
      <c r="K49" s="7" t="s">
        <v>107</v>
      </c>
      <c r="L49" s="7" t="s">
        <v>17</v>
      </c>
      <c r="M49" s="7" t="s">
        <v>109</v>
      </c>
      <c r="N49" s="7" t="s">
        <v>14</v>
      </c>
    </row>
    <row r="50" spans="1:14">
      <c r="A50" s="15" t="s">
        <v>331</v>
      </c>
      <c r="B50" s="7" t="s">
        <v>188</v>
      </c>
      <c r="C50" s="7" t="s">
        <v>189</v>
      </c>
      <c r="D50" s="7" t="s">
        <v>191</v>
      </c>
      <c r="E50" s="26">
        <v>31107</v>
      </c>
      <c r="F50" s="26">
        <v>10369</v>
      </c>
      <c r="G50" s="21">
        <v>41786</v>
      </c>
      <c r="H50" s="21">
        <v>43277</v>
      </c>
      <c r="I50" s="18"/>
      <c r="J50" s="21"/>
      <c r="K50" s="7" t="s">
        <v>190</v>
      </c>
      <c r="L50" s="7" t="s">
        <v>17</v>
      </c>
      <c r="M50" s="7" t="s">
        <v>109</v>
      </c>
      <c r="N50" s="7" t="s">
        <v>14</v>
      </c>
    </row>
    <row r="51" spans="1:14">
      <c r="A51" s="15" t="s">
        <v>331</v>
      </c>
      <c r="B51" s="7" t="s">
        <v>116</v>
      </c>
      <c r="C51" s="7" t="s">
        <v>117</v>
      </c>
      <c r="D51" s="9" t="s">
        <v>119</v>
      </c>
      <c r="E51" s="26">
        <v>30105</v>
      </c>
      <c r="F51" s="26">
        <v>6021</v>
      </c>
      <c r="G51" s="21">
        <v>42009</v>
      </c>
      <c r="H51" s="21">
        <v>43834</v>
      </c>
      <c r="I51" s="19"/>
      <c r="J51" s="21"/>
      <c r="K51" s="9" t="s">
        <v>118</v>
      </c>
      <c r="L51" s="7" t="s">
        <v>17</v>
      </c>
      <c r="M51" s="9" t="s">
        <v>120</v>
      </c>
      <c r="N51" s="7" t="s">
        <v>35</v>
      </c>
    </row>
    <row r="52" spans="1:14">
      <c r="A52" s="15" t="s">
        <v>331</v>
      </c>
      <c r="B52" s="7" t="s">
        <v>95</v>
      </c>
      <c r="C52" s="7" t="s">
        <v>96</v>
      </c>
      <c r="D52" s="9" t="s">
        <v>350</v>
      </c>
      <c r="E52" s="26">
        <v>30000</v>
      </c>
      <c r="F52" s="26">
        <v>10000</v>
      </c>
      <c r="G52" s="21">
        <v>43800</v>
      </c>
      <c r="H52" s="21">
        <v>44875</v>
      </c>
      <c r="I52" s="18"/>
      <c r="J52" s="21"/>
      <c r="K52" s="9" t="s">
        <v>97</v>
      </c>
      <c r="L52" s="7" t="s">
        <v>24</v>
      </c>
      <c r="M52" s="10" t="s">
        <v>32</v>
      </c>
      <c r="N52" s="7" t="s">
        <v>14</v>
      </c>
    </row>
    <row r="53" spans="1:14">
      <c r="A53" s="15" t="s">
        <v>331</v>
      </c>
      <c r="B53" s="7" t="s">
        <v>267</v>
      </c>
      <c r="C53" s="15" t="s">
        <v>268</v>
      </c>
      <c r="D53" s="7" t="s">
        <v>270</v>
      </c>
      <c r="E53" s="26">
        <v>30000</v>
      </c>
      <c r="F53" s="26">
        <v>10000</v>
      </c>
      <c r="G53" s="21">
        <v>44217</v>
      </c>
      <c r="H53" s="21">
        <v>44947</v>
      </c>
      <c r="I53" s="18"/>
      <c r="J53" s="21"/>
      <c r="K53" s="7" t="s">
        <v>269</v>
      </c>
      <c r="L53" s="7" t="s">
        <v>24</v>
      </c>
      <c r="M53" s="7" t="s">
        <v>25</v>
      </c>
      <c r="N53" s="7" t="s">
        <v>92</v>
      </c>
    </row>
    <row r="54" spans="1:14">
      <c r="A54" s="15" t="s">
        <v>331</v>
      </c>
      <c r="B54" s="7" t="s">
        <v>128</v>
      </c>
      <c r="C54" s="7" t="s">
        <v>129</v>
      </c>
      <c r="D54" s="7" t="s">
        <v>130</v>
      </c>
      <c r="E54" s="26">
        <v>25313.759999999998</v>
      </c>
      <c r="F54" s="26">
        <v>8437.92</v>
      </c>
      <c r="G54" s="21">
        <v>44713</v>
      </c>
      <c r="H54" s="21">
        <v>45808</v>
      </c>
      <c r="I54" s="18"/>
      <c r="J54" s="21"/>
      <c r="K54" s="7" t="s">
        <v>332</v>
      </c>
      <c r="L54" s="7" t="s">
        <v>131</v>
      </c>
      <c r="M54" s="7" t="s">
        <v>335</v>
      </c>
      <c r="N54" s="7" t="s">
        <v>35</v>
      </c>
    </row>
    <row r="55" spans="1:14">
      <c r="A55" s="15" t="s">
        <v>331</v>
      </c>
      <c r="B55" s="15" t="s">
        <v>373</v>
      </c>
      <c r="C55" s="15" t="s">
        <v>388</v>
      </c>
      <c r="D55" s="15" t="s">
        <v>389</v>
      </c>
      <c r="E55" s="5">
        <v>22700</v>
      </c>
      <c r="F55" s="5">
        <v>22700</v>
      </c>
      <c r="G55" s="29">
        <v>44774</v>
      </c>
      <c r="H55" s="21">
        <v>44834</v>
      </c>
      <c r="I55" s="20"/>
      <c r="J55" s="21"/>
      <c r="K55" s="6" t="s">
        <v>397</v>
      </c>
      <c r="L55" s="6" t="s">
        <v>24</v>
      </c>
      <c r="M55" s="6" t="s">
        <v>174</v>
      </c>
      <c r="N55" s="7" t="s">
        <v>14</v>
      </c>
    </row>
    <row r="56" spans="1:14">
      <c r="A56" s="15" t="s">
        <v>331</v>
      </c>
      <c r="B56" s="7" t="s">
        <v>196</v>
      </c>
      <c r="C56" s="7" t="s">
        <v>197</v>
      </c>
      <c r="D56" s="7" t="s">
        <v>199</v>
      </c>
      <c r="E56" s="26">
        <v>20250</v>
      </c>
      <c r="F56" s="26">
        <v>6750</v>
      </c>
      <c r="G56" s="21">
        <v>42826</v>
      </c>
      <c r="H56" s="21">
        <v>43921</v>
      </c>
      <c r="I56" s="18">
        <v>2</v>
      </c>
      <c r="J56" s="21">
        <v>44651</v>
      </c>
      <c r="K56" s="7" t="s">
        <v>198</v>
      </c>
      <c r="L56" s="7" t="s">
        <v>17</v>
      </c>
      <c r="M56" s="10" t="s">
        <v>25</v>
      </c>
      <c r="N56" s="7" t="s">
        <v>19</v>
      </c>
    </row>
    <row r="57" spans="1:14">
      <c r="A57" s="15" t="s">
        <v>331</v>
      </c>
      <c r="B57" s="7" t="s">
        <v>229</v>
      </c>
      <c r="C57" s="7" t="s">
        <v>230</v>
      </c>
      <c r="D57" s="7" t="s">
        <v>232</v>
      </c>
      <c r="E57" s="26">
        <v>20000</v>
      </c>
      <c r="F57" s="26">
        <v>5000</v>
      </c>
      <c r="G57" s="21">
        <v>43952</v>
      </c>
      <c r="H57" s="21">
        <v>45412</v>
      </c>
      <c r="I57" s="18"/>
      <c r="J57" s="21"/>
      <c r="K57" s="7" t="s">
        <v>231</v>
      </c>
      <c r="L57" s="7" t="s">
        <v>17</v>
      </c>
      <c r="M57" s="7" t="s">
        <v>398</v>
      </c>
      <c r="N57" s="7" t="s">
        <v>92</v>
      </c>
    </row>
    <row r="58" spans="1:14">
      <c r="A58" s="15" t="s">
        <v>331</v>
      </c>
      <c r="B58" s="7" t="s">
        <v>318</v>
      </c>
      <c r="C58" s="15" t="s">
        <v>319</v>
      </c>
      <c r="D58" s="7" t="s">
        <v>322</v>
      </c>
      <c r="E58" s="26">
        <v>18235.78</v>
      </c>
      <c r="F58" s="26">
        <v>18235.78</v>
      </c>
      <c r="G58" s="21">
        <v>43435</v>
      </c>
      <c r="H58" s="21">
        <v>43799</v>
      </c>
      <c r="I58" s="18"/>
      <c r="J58" s="21"/>
      <c r="K58" s="7" t="s">
        <v>321</v>
      </c>
      <c r="L58" s="7" t="s">
        <v>241</v>
      </c>
      <c r="M58" s="7" t="s">
        <v>323</v>
      </c>
      <c r="N58" s="7" t="s">
        <v>320</v>
      </c>
    </row>
    <row r="59" spans="1:14">
      <c r="A59" s="15" t="s">
        <v>331</v>
      </c>
      <c r="B59" s="7" t="s">
        <v>98</v>
      </c>
      <c r="C59" s="7" t="s">
        <v>99</v>
      </c>
      <c r="D59" s="7" t="s">
        <v>101</v>
      </c>
      <c r="E59" s="26">
        <v>18000</v>
      </c>
      <c r="F59" s="26">
        <v>6000</v>
      </c>
      <c r="G59" s="21">
        <v>42186</v>
      </c>
      <c r="H59" s="21">
        <v>43282</v>
      </c>
      <c r="I59" s="18"/>
      <c r="J59" s="21"/>
      <c r="K59" s="7" t="s">
        <v>100</v>
      </c>
      <c r="L59" s="7" t="s">
        <v>17</v>
      </c>
      <c r="M59" s="10" t="s">
        <v>25</v>
      </c>
      <c r="N59" s="7" t="s">
        <v>92</v>
      </c>
    </row>
    <row r="60" spans="1:14">
      <c r="A60" s="15" t="s">
        <v>331</v>
      </c>
      <c r="B60" s="7" t="s">
        <v>236</v>
      </c>
      <c r="C60" s="7" t="s">
        <v>237</v>
      </c>
      <c r="D60" s="7" t="s">
        <v>239</v>
      </c>
      <c r="E60" s="26">
        <v>17636</v>
      </c>
      <c r="F60" s="26">
        <v>17636</v>
      </c>
      <c r="G60" s="21">
        <v>42401</v>
      </c>
      <c r="H60" s="21">
        <v>43008</v>
      </c>
      <c r="I60" s="18"/>
      <c r="J60" s="21"/>
      <c r="K60" s="7" t="s">
        <v>238</v>
      </c>
      <c r="L60" s="7" t="s">
        <v>24</v>
      </c>
      <c r="M60" s="7" t="s">
        <v>240</v>
      </c>
      <c r="N60" s="7" t="s">
        <v>28</v>
      </c>
    </row>
    <row r="61" spans="1:14">
      <c r="A61" s="15" t="s">
        <v>331</v>
      </c>
      <c r="B61" s="11" t="s">
        <v>110</v>
      </c>
      <c r="C61" s="7" t="s">
        <v>111</v>
      </c>
      <c r="D61" s="11" t="s">
        <v>114</v>
      </c>
      <c r="E61" s="27">
        <v>17325</v>
      </c>
      <c r="F61" s="27">
        <f>E61/4</f>
        <v>4331.25</v>
      </c>
      <c r="G61" s="22">
        <v>43101</v>
      </c>
      <c r="H61" s="21">
        <v>44561</v>
      </c>
      <c r="I61" s="18"/>
      <c r="J61" s="21"/>
      <c r="K61" s="11" t="s">
        <v>113</v>
      </c>
      <c r="L61" s="11" t="s">
        <v>24</v>
      </c>
      <c r="M61" s="11" t="s">
        <v>115</v>
      </c>
      <c r="N61" s="7" t="s">
        <v>112</v>
      </c>
    </row>
    <row r="62" spans="1:14">
      <c r="A62" s="15" t="s">
        <v>331</v>
      </c>
      <c r="B62" s="7" t="s">
        <v>233</v>
      </c>
      <c r="C62" s="7" t="s">
        <v>234</v>
      </c>
      <c r="D62" s="7" t="s">
        <v>336</v>
      </c>
      <c r="E62" s="26">
        <v>17160</v>
      </c>
      <c r="F62" s="26">
        <v>17160</v>
      </c>
      <c r="G62" s="21">
        <v>43341</v>
      </c>
      <c r="H62" s="21">
        <v>43705</v>
      </c>
      <c r="I62" s="18"/>
      <c r="J62" s="21"/>
      <c r="K62" s="7" t="s">
        <v>235</v>
      </c>
      <c r="L62" s="7" t="s">
        <v>24</v>
      </c>
      <c r="M62" s="7" t="s">
        <v>174</v>
      </c>
      <c r="N62" s="7" t="s">
        <v>182</v>
      </c>
    </row>
    <row r="63" spans="1:14">
      <c r="A63" s="15" t="s">
        <v>331</v>
      </c>
      <c r="B63" s="7" t="s">
        <v>206</v>
      </c>
      <c r="C63" s="7" t="s">
        <v>207</v>
      </c>
      <c r="D63" s="7" t="s">
        <v>209</v>
      </c>
      <c r="E63" s="26">
        <v>16667.580000000002</v>
      </c>
      <c r="F63" s="26">
        <v>5555.86</v>
      </c>
      <c r="G63" s="21">
        <v>43770</v>
      </c>
      <c r="H63" s="21">
        <v>44865</v>
      </c>
      <c r="I63" s="18">
        <v>1</v>
      </c>
      <c r="J63" s="21">
        <v>45230</v>
      </c>
      <c r="K63" s="7" t="s">
        <v>208</v>
      </c>
      <c r="L63" s="7" t="s">
        <v>17</v>
      </c>
      <c r="M63" s="10" t="s">
        <v>180</v>
      </c>
      <c r="N63" s="7" t="s">
        <v>14</v>
      </c>
    </row>
    <row r="64" spans="1:14">
      <c r="A64" s="6" t="s">
        <v>331</v>
      </c>
      <c r="B64" s="6" t="s">
        <v>367</v>
      </c>
      <c r="C64" s="6" t="s">
        <v>368</v>
      </c>
      <c r="D64" s="15" t="s">
        <v>369</v>
      </c>
      <c r="E64" s="5">
        <v>16500</v>
      </c>
      <c r="F64" s="5">
        <v>16500</v>
      </c>
      <c r="G64" s="29">
        <v>44609</v>
      </c>
      <c r="H64" s="21">
        <v>44698</v>
      </c>
      <c r="I64" s="20"/>
      <c r="J64" s="21"/>
      <c r="K64" s="6" t="s">
        <v>399</v>
      </c>
      <c r="L64" s="6" t="s">
        <v>24</v>
      </c>
      <c r="M64" s="6" t="s">
        <v>25</v>
      </c>
      <c r="N64" s="7" t="s">
        <v>14</v>
      </c>
    </row>
    <row r="65" spans="1:14">
      <c r="A65" s="15" t="s">
        <v>331</v>
      </c>
      <c r="B65" s="7" t="s">
        <v>390</v>
      </c>
      <c r="C65" s="6" t="s">
        <v>355</v>
      </c>
      <c r="D65" s="15" t="s">
        <v>356</v>
      </c>
      <c r="E65" s="5">
        <v>16440</v>
      </c>
      <c r="F65" s="5">
        <v>16440</v>
      </c>
      <c r="G65" s="29">
        <v>44722</v>
      </c>
      <c r="H65" s="21">
        <v>44783</v>
      </c>
      <c r="I65" s="20"/>
      <c r="J65" s="21"/>
      <c r="K65" s="6" t="s">
        <v>357</v>
      </c>
      <c r="L65" s="6" t="s">
        <v>24</v>
      </c>
      <c r="M65" s="6" t="s">
        <v>174</v>
      </c>
      <c r="N65" s="7" t="s">
        <v>92</v>
      </c>
    </row>
    <row r="66" spans="1:14">
      <c r="A66" s="15" t="s">
        <v>331</v>
      </c>
      <c r="B66" s="7" t="s">
        <v>298</v>
      </c>
      <c r="C66" s="15" t="s">
        <v>299</v>
      </c>
      <c r="D66" s="7" t="s">
        <v>301</v>
      </c>
      <c r="E66" s="26">
        <v>15885</v>
      </c>
      <c r="F66" s="26">
        <v>47655</v>
      </c>
      <c r="G66" s="21">
        <v>43556</v>
      </c>
      <c r="H66" s="21">
        <v>44651</v>
      </c>
      <c r="I66" s="18"/>
      <c r="J66" s="21"/>
      <c r="K66" s="7" t="s">
        <v>300</v>
      </c>
      <c r="L66" s="7" t="s">
        <v>42</v>
      </c>
      <c r="M66" s="7" t="s">
        <v>297</v>
      </c>
      <c r="N66" s="7" t="s">
        <v>275</v>
      </c>
    </row>
    <row r="67" spans="1:14">
      <c r="A67" s="15" t="s">
        <v>331</v>
      </c>
      <c r="B67" s="7" t="s">
        <v>121</v>
      </c>
      <c r="C67" s="7" t="s">
        <v>122</v>
      </c>
      <c r="D67" s="9" t="s">
        <v>123</v>
      </c>
      <c r="E67" s="26">
        <v>14380.56</v>
      </c>
      <c r="F67" s="26">
        <v>7190.28</v>
      </c>
      <c r="G67" s="21">
        <v>44287</v>
      </c>
      <c r="H67" s="21">
        <v>45016</v>
      </c>
      <c r="I67" s="18"/>
      <c r="J67" s="21"/>
      <c r="K67" s="9" t="s">
        <v>118</v>
      </c>
      <c r="L67" s="7" t="s">
        <v>17</v>
      </c>
      <c r="M67" s="9" t="s">
        <v>124</v>
      </c>
      <c r="N67" s="7" t="s">
        <v>35</v>
      </c>
    </row>
    <row r="68" spans="1:14">
      <c r="A68" s="15" t="s">
        <v>331</v>
      </c>
      <c r="B68" s="7" t="s">
        <v>276</v>
      </c>
      <c r="C68" s="15" t="s">
        <v>277</v>
      </c>
      <c r="D68" s="7" t="s">
        <v>280</v>
      </c>
      <c r="E68" s="26">
        <v>13200</v>
      </c>
      <c r="F68" s="26">
        <v>13200</v>
      </c>
      <c r="G68" s="21">
        <v>43556</v>
      </c>
      <c r="H68" s="21">
        <v>43921</v>
      </c>
      <c r="I68" s="18"/>
      <c r="J68" s="21"/>
      <c r="K68" s="7" t="s">
        <v>279</v>
      </c>
      <c r="L68" s="7" t="s">
        <v>24</v>
      </c>
      <c r="M68" s="7" t="s">
        <v>25</v>
      </c>
      <c r="N68" s="7" t="s">
        <v>278</v>
      </c>
    </row>
    <row r="69" spans="1:14">
      <c r="A69" s="15" t="s">
        <v>331</v>
      </c>
      <c r="B69" s="7" t="s">
        <v>281</v>
      </c>
      <c r="C69" s="15" t="s">
        <v>282</v>
      </c>
      <c r="D69" s="7" t="s">
        <v>280</v>
      </c>
      <c r="E69" s="26">
        <v>13200</v>
      </c>
      <c r="F69" s="26">
        <v>13200</v>
      </c>
      <c r="G69" s="21">
        <v>44652</v>
      </c>
      <c r="H69" s="21">
        <v>45016</v>
      </c>
      <c r="I69" s="18"/>
      <c r="J69" s="21"/>
      <c r="K69" s="7" t="s">
        <v>283</v>
      </c>
      <c r="L69" s="7" t="s">
        <v>24</v>
      </c>
      <c r="M69" s="7" t="s">
        <v>25</v>
      </c>
      <c r="N69" s="7" t="s">
        <v>275</v>
      </c>
    </row>
    <row r="70" spans="1:14">
      <c r="A70" s="15" t="s">
        <v>331</v>
      </c>
      <c r="B70" s="7" t="s">
        <v>302</v>
      </c>
      <c r="C70" s="15" t="s">
        <v>303</v>
      </c>
      <c r="D70" s="7" t="s">
        <v>305</v>
      </c>
      <c r="E70" s="26">
        <v>12800.33</v>
      </c>
      <c r="F70" s="26">
        <v>38401</v>
      </c>
      <c r="G70" s="21">
        <v>43647</v>
      </c>
      <c r="H70" s="21">
        <v>44742</v>
      </c>
      <c r="I70" s="18"/>
      <c r="J70" s="21"/>
      <c r="K70" s="7" t="s">
        <v>304</v>
      </c>
      <c r="L70" s="7" t="s">
        <v>241</v>
      </c>
      <c r="M70" s="7" t="s">
        <v>25</v>
      </c>
      <c r="N70" s="7" t="s">
        <v>275</v>
      </c>
    </row>
    <row r="71" spans="1:14">
      <c r="A71" s="15" t="s">
        <v>331</v>
      </c>
      <c r="B71" s="7" t="s">
        <v>204</v>
      </c>
      <c r="C71" s="7" t="s">
        <v>205</v>
      </c>
      <c r="D71" s="25" t="s">
        <v>351</v>
      </c>
      <c r="E71" s="26">
        <v>12500</v>
      </c>
      <c r="F71" s="26">
        <v>12500</v>
      </c>
      <c r="G71" s="21">
        <v>44380</v>
      </c>
      <c r="H71" s="21">
        <v>44744</v>
      </c>
      <c r="I71" s="18"/>
      <c r="J71" s="21"/>
      <c r="K71" s="9" t="s">
        <v>97</v>
      </c>
      <c r="L71" s="7" t="s">
        <v>24</v>
      </c>
      <c r="M71" s="10" t="s">
        <v>25</v>
      </c>
      <c r="N71" s="7" t="s">
        <v>14</v>
      </c>
    </row>
    <row r="72" spans="1:14">
      <c r="A72" s="15" t="s">
        <v>331</v>
      </c>
      <c r="B72" s="7" t="s">
        <v>163</v>
      </c>
      <c r="C72" s="7" t="s">
        <v>164</v>
      </c>
      <c r="D72" s="7" t="s">
        <v>166</v>
      </c>
      <c r="E72" s="26">
        <v>11000</v>
      </c>
      <c r="F72" s="26">
        <v>11000</v>
      </c>
      <c r="G72" s="21">
        <v>43525</v>
      </c>
      <c r="H72" s="21">
        <v>43889</v>
      </c>
      <c r="I72" s="18"/>
      <c r="J72" s="21"/>
      <c r="K72" s="7" t="s">
        <v>165</v>
      </c>
      <c r="L72" s="7" t="s">
        <v>17</v>
      </c>
      <c r="M72" s="7" t="s">
        <v>167</v>
      </c>
      <c r="N72" s="7" t="s">
        <v>19</v>
      </c>
    </row>
    <row r="73" spans="1:14">
      <c r="A73" s="15" t="s">
        <v>331</v>
      </c>
      <c r="B73" s="7" t="s">
        <v>177</v>
      </c>
      <c r="C73" s="7" t="s">
        <v>178</v>
      </c>
      <c r="D73" s="24" t="s">
        <v>352</v>
      </c>
      <c r="E73" s="26">
        <v>10500</v>
      </c>
      <c r="F73" s="26">
        <v>10500</v>
      </c>
      <c r="G73" s="21">
        <v>44511</v>
      </c>
      <c r="H73" s="21">
        <v>44875</v>
      </c>
      <c r="I73" s="18"/>
      <c r="J73" s="21"/>
      <c r="K73" s="7" t="s">
        <v>179</v>
      </c>
      <c r="L73" s="7" t="s">
        <v>24</v>
      </c>
      <c r="M73" s="10" t="s">
        <v>180</v>
      </c>
      <c r="N73" s="7" t="s">
        <v>14</v>
      </c>
    </row>
    <row r="74" spans="1:14">
      <c r="A74" s="15" t="s">
        <v>331</v>
      </c>
      <c r="B74" s="7" t="s">
        <v>132</v>
      </c>
      <c r="C74" s="7" t="s">
        <v>133</v>
      </c>
      <c r="D74" s="7" t="s">
        <v>135</v>
      </c>
      <c r="E74" s="26">
        <v>10000</v>
      </c>
      <c r="F74" s="26">
        <v>2000</v>
      </c>
      <c r="G74" s="21">
        <v>42643</v>
      </c>
      <c r="H74" s="21">
        <v>44468</v>
      </c>
      <c r="I74" s="18"/>
      <c r="J74" s="21"/>
      <c r="K74" s="7" t="s">
        <v>134</v>
      </c>
      <c r="L74" s="7" t="s">
        <v>24</v>
      </c>
      <c r="M74" s="7" t="s">
        <v>136</v>
      </c>
      <c r="N74" s="7" t="s">
        <v>35</v>
      </c>
    </row>
    <row r="75" spans="1:14">
      <c r="A75" s="15" t="s">
        <v>331</v>
      </c>
      <c r="B75" s="6" t="s">
        <v>391</v>
      </c>
      <c r="C75" s="6" t="s">
        <v>392</v>
      </c>
      <c r="D75" s="6" t="s">
        <v>393</v>
      </c>
      <c r="E75" s="5">
        <v>9946</v>
      </c>
      <c r="F75" s="5">
        <v>9946</v>
      </c>
      <c r="G75" s="29">
        <v>44760</v>
      </c>
      <c r="H75" s="21">
        <v>44865</v>
      </c>
      <c r="I75" s="20"/>
      <c r="J75" s="21"/>
      <c r="K75" s="6" t="s">
        <v>400</v>
      </c>
      <c r="L75" s="6" t="s">
        <v>24</v>
      </c>
      <c r="M75" s="6" t="s">
        <v>174</v>
      </c>
      <c r="N75" s="7" t="s">
        <v>28</v>
      </c>
    </row>
    <row r="76" spans="1:14">
      <c r="A76" s="15" t="s">
        <v>331</v>
      </c>
      <c r="B76" s="7" t="s">
        <v>310</v>
      </c>
      <c r="C76" s="15" t="s">
        <v>311</v>
      </c>
      <c r="D76" s="7" t="s">
        <v>313</v>
      </c>
      <c r="E76" s="26">
        <v>9393</v>
      </c>
      <c r="F76" s="26">
        <v>3131.5</v>
      </c>
      <c r="G76" s="21">
        <v>42849</v>
      </c>
      <c r="H76" s="21">
        <v>43944</v>
      </c>
      <c r="I76" s="18"/>
      <c r="J76" s="21"/>
      <c r="K76" s="7" t="s">
        <v>312</v>
      </c>
      <c r="L76" s="7" t="s">
        <v>241</v>
      </c>
      <c r="M76" s="7" t="s">
        <v>25</v>
      </c>
      <c r="N76" s="7" t="s">
        <v>275</v>
      </c>
    </row>
    <row r="77" spans="1:14">
      <c r="A77" s="15" t="s">
        <v>331</v>
      </c>
      <c r="B77" s="7" t="s">
        <v>271</v>
      </c>
      <c r="C77" s="15" t="s">
        <v>272</v>
      </c>
      <c r="D77" s="7" t="s">
        <v>274</v>
      </c>
      <c r="E77" s="26">
        <v>9122.33</v>
      </c>
      <c r="F77" s="26">
        <v>9122.33</v>
      </c>
      <c r="G77" s="21">
        <v>44652</v>
      </c>
      <c r="H77" s="21">
        <v>45016</v>
      </c>
      <c r="I77" s="18"/>
      <c r="J77" s="21"/>
      <c r="K77" s="7" t="s">
        <v>273</v>
      </c>
      <c r="L77" s="7" t="s">
        <v>241</v>
      </c>
      <c r="M77" s="7" t="s">
        <v>25</v>
      </c>
      <c r="N77" s="6" t="s">
        <v>275</v>
      </c>
    </row>
    <row r="78" spans="1:14">
      <c r="A78" s="15" t="s">
        <v>331</v>
      </c>
      <c r="B78" s="7" t="s">
        <v>200</v>
      </c>
      <c r="C78" s="7" t="s">
        <v>201</v>
      </c>
      <c r="D78" s="7" t="s">
        <v>203</v>
      </c>
      <c r="E78" s="26">
        <v>8884.34</v>
      </c>
      <c r="F78" s="26">
        <v>8884.34</v>
      </c>
      <c r="G78" s="21">
        <v>43525</v>
      </c>
      <c r="H78" s="21">
        <v>43889</v>
      </c>
      <c r="I78" s="18"/>
      <c r="J78" s="21"/>
      <c r="K78" s="7" t="s">
        <v>202</v>
      </c>
      <c r="L78" s="7" t="s">
        <v>24</v>
      </c>
      <c r="M78" s="7" t="s">
        <v>25</v>
      </c>
      <c r="N78" s="7" t="s">
        <v>92</v>
      </c>
    </row>
    <row r="79" spans="1:14">
      <c r="A79" s="15" t="s">
        <v>331</v>
      </c>
      <c r="B79" s="7" t="s">
        <v>306</v>
      </c>
      <c r="C79" s="15" t="s">
        <v>307</v>
      </c>
      <c r="D79" s="7" t="s">
        <v>309</v>
      </c>
      <c r="E79" s="26">
        <v>8797.0400000000009</v>
      </c>
      <c r="F79" s="26">
        <v>8797.0400000000009</v>
      </c>
      <c r="G79" s="21">
        <v>44652</v>
      </c>
      <c r="H79" s="21">
        <v>45016</v>
      </c>
      <c r="I79" s="18"/>
      <c r="J79" s="21"/>
      <c r="K79" s="7" t="s">
        <v>308</v>
      </c>
      <c r="L79" s="7" t="s">
        <v>24</v>
      </c>
      <c r="M79" s="7" t="s">
        <v>25</v>
      </c>
      <c r="N79" s="7" t="s">
        <v>275</v>
      </c>
    </row>
    <row r="80" spans="1:14">
      <c r="A80" s="15" t="s">
        <v>331</v>
      </c>
      <c r="B80" s="7" t="s">
        <v>328</v>
      </c>
      <c r="C80" s="15" t="s">
        <v>329</v>
      </c>
      <c r="D80" s="7" t="s">
        <v>394</v>
      </c>
      <c r="E80" s="26">
        <v>8351</v>
      </c>
      <c r="F80" s="26">
        <v>8351</v>
      </c>
      <c r="G80" s="21">
        <v>44652</v>
      </c>
      <c r="H80" s="21">
        <v>45016</v>
      </c>
      <c r="I80" s="18"/>
      <c r="J80" s="21"/>
      <c r="K80" s="7" t="s">
        <v>330</v>
      </c>
      <c r="L80" s="7" t="s">
        <v>241</v>
      </c>
      <c r="M80" s="7" t="s">
        <v>25</v>
      </c>
      <c r="N80" s="6" t="s">
        <v>275</v>
      </c>
    </row>
    <row r="81" spans="1:14">
      <c r="A81" s="15" t="s">
        <v>331</v>
      </c>
      <c r="B81" s="7" t="s">
        <v>293</v>
      </c>
      <c r="C81" s="15" t="s">
        <v>294</v>
      </c>
      <c r="D81" s="7" t="s">
        <v>296</v>
      </c>
      <c r="E81" s="26">
        <v>7488.79</v>
      </c>
      <c r="F81" s="26">
        <v>37443.949999999997</v>
      </c>
      <c r="G81" s="21">
        <v>42826</v>
      </c>
      <c r="H81" s="21">
        <v>44651</v>
      </c>
      <c r="I81" s="18"/>
      <c r="J81" s="21"/>
      <c r="K81" s="7" t="s">
        <v>295</v>
      </c>
      <c r="L81" s="7" t="s">
        <v>42</v>
      </c>
      <c r="M81" s="7" t="s">
        <v>297</v>
      </c>
      <c r="N81" s="7" t="s">
        <v>275</v>
      </c>
    </row>
    <row r="82" spans="1:14">
      <c r="A82" s="15" t="s">
        <v>331</v>
      </c>
      <c r="B82" s="7" t="s">
        <v>314</v>
      </c>
      <c r="C82" s="15" t="s">
        <v>315</v>
      </c>
      <c r="D82" s="7" t="s">
        <v>395</v>
      </c>
      <c r="E82" s="26">
        <v>7342.62</v>
      </c>
      <c r="F82" s="26">
        <v>3671.31</v>
      </c>
      <c r="G82" s="21">
        <v>44228</v>
      </c>
      <c r="H82" s="21">
        <v>44957</v>
      </c>
      <c r="I82" s="18"/>
      <c r="J82" s="21"/>
      <c r="K82" s="7" t="s">
        <v>316</v>
      </c>
      <c r="L82" s="7" t="s">
        <v>241</v>
      </c>
      <c r="M82" s="7" t="s">
        <v>317</v>
      </c>
      <c r="N82" s="7" t="s">
        <v>275</v>
      </c>
    </row>
    <row r="83" spans="1:14">
      <c r="A83" s="15" t="s">
        <v>331</v>
      </c>
      <c r="B83" s="7" t="s">
        <v>20</v>
      </c>
      <c r="C83" s="8" t="s">
        <v>21</v>
      </c>
      <c r="D83" s="9" t="s">
        <v>23</v>
      </c>
      <c r="E83" s="26">
        <v>6762</v>
      </c>
      <c r="F83" s="26">
        <v>6762</v>
      </c>
      <c r="G83" s="21">
        <v>44523</v>
      </c>
      <c r="H83" s="21">
        <v>44887</v>
      </c>
      <c r="I83" s="19"/>
      <c r="J83" s="21"/>
      <c r="K83" s="9" t="s">
        <v>22</v>
      </c>
      <c r="L83" s="9" t="s">
        <v>24</v>
      </c>
      <c r="M83" s="10" t="s">
        <v>25</v>
      </c>
      <c r="N83" s="7" t="s">
        <v>14</v>
      </c>
    </row>
    <row r="84" spans="1:14">
      <c r="A84" s="15" t="s">
        <v>331</v>
      </c>
      <c r="B84" s="7" t="s">
        <v>289</v>
      </c>
      <c r="C84" s="15" t="s">
        <v>290</v>
      </c>
      <c r="D84" s="7" t="s">
        <v>292</v>
      </c>
      <c r="E84" s="26">
        <v>6409.7</v>
      </c>
      <c r="F84" s="26">
        <v>6409.7</v>
      </c>
      <c r="G84" s="21">
        <v>43540</v>
      </c>
      <c r="H84" s="21">
        <v>43905</v>
      </c>
      <c r="I84" s="18"/>
      <c r="J84" s="21"/>
      <c r="K84" s="7" t="s">
        <v>291</v>
      </c>
      <c r="L84" s="7" t="s">
        <v>241</v>
      </c>
      <c r="M84" s="7" t="s">
        <v>288</v>
      </c>
      <c r="N84" s="7" t="s">
        <v>278</v>
      </c>
    </row>
    <row r="85" spans="1:14">
      <c r="A85" s="15" t="s">
        <v>331</v>
      </c>
      <c r="B85" s="7" t="s">
        <v>168</v>
      </c>
      <c r="C85" s="7" t="s">
        <v>169</v>
      </c>
      <c r="D85" s="7" t="s">
        <v>171</v>
      </c>
      <c r="E85" s="26">
        <f>SUM(F85*4)</f>
        <v>6400</v>
      </c>
      <c r="F85" s="26">
        <v>1600</v>
      </c>
      <c r="G85" s="21">
        <v>43770</v>
      </c>
      <c r="H85" s="21">
        <v>45231</v>
      </c>
      <c r="I85" s="18"/>
      <c r="J85" s="21"/>
      <c r="K85" s="7" t="s">
        <v>170</v>
      </c>
      <c r="L85" s="7" t="s">
        <v>24</v>
      </c>
      <c r="M85" s="10" t="s">
        <v>25</v>
      </c>
      <c r="N85" s="7" t="s">
        <v>92</v>
      </c>
    </row>
    <row r="86" spans="1:14">
      <c r="A86" s="15" t="s">
        <v>331</v>
      </c>
      <c r="B86" s="7" t="s">
        <v>225</v>
      </c>
      <c r="C86" s="7" t="s">
        <v>226</v>
      </c>
      <c r="D86" s="7" t="s">
        <v>228</v>
      </c>
      <c r="E86" s="26">
        <v>6240</v>
      </c>
      <c r="F86" s="26">
        <v>1560</v>
      </c>
      <c r="G86" s="21">
        <v>44368</v>
      </c>
      <c r="H86" s="21">
        <v>44732</v>
      </c>
      <c r="I86" s="18"/>
      <c r="J86" s="21"/>
      <c r="K86" s="7" t="s">
        <v>227</v>
      </c>
      <c r="L86" s="7" t="s">
        <v>131</v>
      </c>
      <c r="M86" s="7" t="s">
        <v>25</v>
      </c>
      <c r="N86" s="7" t="s">
        <v>14</v>
      </c>
    </row>
    <row r="87" spans="1:14">
      <c r="A87" s="15" t="s">
        <v>331</v>
      </c>
      <c r="B87" s="7" t="s">
        <v>33</v>
      </c>
      <c r="C87" s="7" t="s">
        <v>34</v>
      </c>
      <c r="D87" s="9" t="s">
        <v>37</v>
      </c>
      <c r="E87" s="26">
        <v>5595</v>
      </c>
      <c r="F87" s="26">
        <v>999</v>
      </c>
      <c r="G87" s="21">
        <v>42108</v>
      </c>
      <c r="H87" s="21">
        <v>44299</v>
      </c>
      <c r="I87" s="18"/>
      <c r="J87" s="21"/>
      <c r="K87" s="9" t="s">
        <v>36</v>
      </c>
      <c r="L87" s="7" t="s">
        <v>17</v>
      </c>
      <c r="M87" s="7" t="s">
        <v>25</v>
      </c>
      <c r="N87" s="7" t="s">
        <v>35</v>
      </c>
    </row>
    <row r="88" spans="1:14">
      <c r="A88" s="15" t="s">
        <v>331</v>
      </c>
      <c r="B88" s="7" t="s">
        <v>102</v>
      </c>
      <c r="C88" s="7" t="s">
        <v>103</v>
      </c>
      <c r="D88" s="9" t="s">
        <v>16</v>
      </c>
      <c r="E88" s="26">
        <v>5375</v>
      </c>
      <c r="F88" s="26">
        <v>1075</v>
      </c>
      <c r="G88" s="21">
        <v>42826</v>
      </c>
      <c r="H88" s="21">
        <v>44651</v>
      </c>
      <c r="I88" s="18"/>
      <c r="J88" s="21"/>
      <c r="K88" s="9" t="s">
        <v>104</v>
      </c>
      <c r="L88" s="7" t="s">
        <v>17</v>
      </c>
      <c r="M88" s="9" t="s">
        <v>18</v>
      </c>
      <c r="N88" s="7" t="s">
        <v>14</v>
      </c>
    </row>
    <row r="89" spans="1:14">
      <c r="A89" s="15" t="s">
        <v>331</v>
      </c>
      <c r="B89" s="7" t="s">
        <v>48</v>
      </c>
      <c r="C89" s="7" t="s">
        <v>80</v>
      </c>
      <c r="D89" s="7" t="s">
        <v>82</v>
      </c>
      <c r="E89" s="26">
        <v>5300</v>
      </c>
      <c r="F89" s="26">
        <v>5300</v>
      </c>
      <c r="G89" s="21">
        <v>43739</v>
      </c>
      <c r="H89" s="21">
        <v>44104</v>
      </c>
      <c r="I89" s="18"/>
      <c r="J89" s="21"/>
      <c r="K89" s="9" t="s">
        <v>81</v>
      </c>
      <c r="L89" s="7" t="s">
        <v>17</v>
      </c>
      <c r="M89" s="17" t="s">
        <v>83</v>
      </c>
      <c r="N89" s="7" t="s">
        <v>19</v>
      </c>
    </row>
    <row r="90" spans="1:14">
      <c r="A90" s="15" t="s">
        <v>331</v>
      </c>
      <c r="B90" s="7" t="s">
        <v>324</v>
      </c>
      <c r="C90" s="15" t="s">
        <v>325</v>
      </c>
      <c r="D90" s="7" t="s">
        <v>327</v>
      </c>
      <c r="E90" s="26">
        <v>5170</v>
      </c>
      <c r="F90" s="26">
        <v>5170</v>
      </c>
      <c r="G90" s="21">
        <v>44676</v>
      </c>
      <c r="H90" s="21">
        <v>45040</v>
      </c>
      <c r="I90" s="18"/>
      <c r="J90" s="21"/>
      <c r="K90" s="7" t="s">
        <v>326</v>
      </c>
      <c r="L90" s="7" t="s">
        <v>241</v>
      </c>
      <c r="M90" s="7" t="s">
        <v>317</v>
      </c>
      <c r="N90" s="7" t="s">
        <v>275</v>
      </c>
    </row>
    <row r="91" spans="1:14">
      <c r="H91" s="4"/>
      <c r="J91" s="4"/>
    </row>
    <row r="92" spans="1:14">
      <c r="H92" s="4"/>
      <c r="J92" s="4"/>
    </row>
    <row r="93" spans="1:14">
      <c r="H93" s="4"/>
      <c r="J93" s="4"/>
    </row>
    <row r="94" spans="1:14">
      <c r="H94" s="4"/>
      <c r="J94" s="4"/>
    </row>
    <row r="95" spans="1:14">
      <c r="H95" s="4"/>
      <c r="J95" s="4"/>
    </row>
    <row r="96" spans="1:14">
      <c r="H96" s="4"/>
      <c r="J96" s="4"/>
    </row>
    <row r="97" spans="8:10">
      <c r="H97" s="4"/>
      <c r="J97" s="4"/>
    </row>
    <row r="98" spans="8:10">
      <c r="H98" s="4"/>
      <c r="J98" s="4"/>
    </row>
    <row r="99" spans="8:10">
      <c r="H99" s="4"/>
      <c r="J99" s="4"/>
    </row>
    <row r="100" spans="8:10">
      <c r="H100" s="4"/>
      <c r="J100" s="4"/>
    </row>
    <row r="101" spans="8:10">
      <c r="H101" s="4"/>
      <c r="J101" s="4"/>
    </row>
    <row r="102" spans="8:10">
      <c r="H102" s="4"/>
      <c r="J102" s="4"/>
    </row>
    <row r="103" spans="8:10">
      <c r="H103" s="4"/>
      <c r="J103" s="4"/>
    </row>
    <row r="104" spans="8:10">
      <c r="H104" s="4"/>
      <c r="J104" s="4"/>
    </row>
    <row r="105" spans="8:10">
      <c r="H105" s="4"/>
      <c r="J105" s="4"/>
    </row>
    <row r="106" spans="8:10">
      <c r="H106" s="4"/>
      <c r="J106" s="4"/>
    </row>
    <row r="107" spans="8:10">
      <c r="H107" s="4"/>
      <c r="J107" s="4"/>
    </row>
    <row r="108" spans="8:10">
      <c r="H108" s="4"/>
      <c r="J108" s="4"/>
    </row>
    <row r="109" spans="8:10">
      <c r="H109" s="4"/>
      <c r="J109" s="4"/>
    </row>
    <row r="110" spans="8:10">
      <c r="H110" s="4"/>
      <c r="J110" s="4"/>
    </row>
    <row r="111" spans="8:10">
      <c r="H111" s="4"/>
      <c r="J111" s="4"/>
    </row>
    <row r="112" spans="8:10">
      <c r="H112" s="4"/>
      <c r="J112" s="4"/>
    </row>
    <row r="113" spans="8:10">
      <c r="H113" s="4"/>
      <c r="J113" s="4"/>
    </row>
    <row r="114" spans="8:10">
      <c r="H114" s="4"/>
      <c r="J114" s="4"/>
    </row>
    <row r="115" spans="8:10">
      <c r="H115" s="4"/>
      <c r="J115" s="4"/>
    </row>
    <row r="116" spans="8:10">
      <c r="H116" s="4"/>
      <c r="J116" s="4"/>
    </row>
    <row r="117" spans="8:10">
      <c r="H117" s="4"/>
      <c r="J117" s="4"/>
    </row>
    <row r="118" spans="8:10">
      <c r="H118" s="4"/>
      <c r="J118" s="4"/>
    </row>
    <row r="119" spans="8:10">
      <c r="H119" s="4"/>
      <c r="J119" s="4"/>
    </row>
    <row r="120" spans="8:10">
      <c r="H120" s="4"/>
      <c r="J120" s="4"/>
    </row>
    <row r="121" spans="8:10">
      <c r="H121" s="4"/>
      <c r="J121" s="4"/>
    </row>
    <row r="122" spans="8:10">
      <c r="H122" s="4"/>
      <c r="J122" s="4"/>
    </row>
    <row r="123" spans="8:10">
      <c r="H123" s="4"/>
      <c r="J123" s="4"/>
    </row>
    <row r="124" spans="8:10">
      <c r="H124" s="4"/>
      <c r="J124" s="4"/>
    </row>
    <row r="125" spans="8:10">
      <c r="H125" s="4"/>
      <c r="J125" s="4"/>
    </row>
    <row r="126" spans="8:10">
      <c r="H126" s="4"/>
      <c r="J126" s="4"/>
    </row>
    <row r="127" spans="8:10">
      <c r="H127" s="4"/>
      <c r="J127" s="4"/>
    </row>
    <row r="128" spans="8:10">
      <c r="H128" s="4"/>
      <c r="J128" s="4"/>
    </row>
    <row r="129" spans="8:10">
      <c r="H129" s="4"/>
      <c r="J129" s="4"/>
    </row>
    <row r="130" spans="8:10">
      <c r="H130" s="4"/>
      <c r="J130" s="4"/>
    </row>
    <row r="131" spans="8:10">
      <c r="H131" s="4"/>
      <c r="J131" s="4"/>
    </row>
    <row r="132" spans="8:10">
      <c r="H132" s="4"/>
      <c r="J132" s="4"/>
    </row>
    <row r="133" spans="8:10">
      <c r="H133" s="4"/>
      <c r="J133" s="4"/>
    </row>
    <row r="134" spans="8:10">
      <c r="H134" s="4"/>
      <c r="J134" s="4"/>
    </row>
    <row r="135" spans="8:10">
      <c r="H135" s="4"/>
      <c r="J135" s="4"/>
    </row>
    <row r="136" spans="8:10">
      <c r="H136" s="4"/>
      <c r="J136" s="4"/>
    </row>
    <row r="137" spans="8:10">
      <c r="H137" s="4"/>
      <c r="J137" s="4"/>
    </row>
    <row r="138" spans="8:10">
      <c r="H138" s="4"/>
      <c r="J138" s="4"/>
    </row>
    <row r="139" spans="8:10">
      <c r="H139" s="4"/>
      <c r="J139" s="4"/>
    </row>
  </sheetData>
  <autoFilter ref="A1:N89">
    <sortState ref="A2:N90">
      <sortCondition descending="1" ref="E1:E89"/>
    </sortState>
  </autoFilter>
  <dataValidations count="1">
    <dataValidation type="list" allowBlank="1" showInputMessage="1" showErrorMessage="1" sqref="L78">
      <formula1>"large,SME,Local Authority"</formula1>
    </dataValidation>
  </dataValidations>
  <pageMargins left="0.7" right="0.7" top="0.75" bottom="0.75" header="0.3" footer="0.3"/>
  <pageSetup paperSize="9" orientation="portrait" horizontalDpi="1200" verticalDpi="1200" r:id="rId1"/>
  <headerFooter>
    <oddFooter>&amp;C&amp;1#&amp;"Calibri"&amp;10&amp;KFF0000OFFICIAL - SENSITIVE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 Jackson</dc:creator>
  <cp:lastModifiedBy>Lizzie Sykes</cp:lastModifiedBy>
  <dcterms:created xsi:type="dcterms:W3CDTF">2022-04-06T09:41:06Z</dcterms:created>
  <dcterms:modified xsi:type="dcterms:W3CDTF">2022-10-11T07:42:28Z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f27b87-3675-4fb5-85ad-fce3efd3a6b0_Enabled">
    <vt:lpwstr>true</vt:lpwstr>
  </property>
  <property fmtid="{D5CDD505-2E9C-101B-9397-08002B2CF9AE}" pid="3" name="MSIP_Label_13f27b87-3675-4fb5-85ad-fce3efd3a6b0_SetDate">
    <vt:lpwstr>2022-10-11T07:42:21Z</vt:lpwstr>
  </property>
  <property fmtid="{D5CDD505-2E9C-101B-9397-08002B2CF9AE}" pid="4" name="MSIP_Label_13f27b87-3675-4fb5-85ad-fce3efd3a6b0_Method">
    <vt:lpwstr>Standard</vt:lpwstr>
  </property>
  <property fmtid="{D5CDD505-2E9C-101B-9397-08002B2CF9AE}" pid="5" name="MSIP_Label_13f27b87-3675-4fb5-85ad-fce3efd3a6b0_Name">
    <vt:lpwstr>OFFICIAL - SENSITIVE</vt:lpwstr>
  </property>
  <property fmtid="{D5CDD505-2E9C-101B-9397-08002B2CF9AE}" pid="6" name="MSIP_Label_13f27b87-3675-4fb5-85ad-fce3efd3a6b0_SiteId">
    <vt:lpwstr>ad3d9c73-9830-44a1-b487-e1055441c70e</vt:lpwstr>
  </property>
  <property fmtid="{D5CDD505-2E9C-101B-9397-08002B2CF9AE}" pid="7" name="MSIP_Label_13f27b87-3675-4fb5-85ad-fce3efd3a6b0_ActionId">
    <vt:lpwstr>2cf0cf4d-8bcd-444e-a634-00000359dd16</vt:lpwstr>
  </property>
  <property fmtid="{D5CDD505-2E9C-101B-9397-08002B2CF9AE}" pid="8" name="MSIP_Label_13f27b87-3675-4fb5-85ad-fce3efd3a6b0_ContentBits">
    <vt:lpwstr>2</vt:lpwstr>
  </property>
</Properties>
</file>